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710" windowWidth="15060" windowHeight="8310" activeTab="8"/>
  </bookViews>
  <sheets>
    <sheet name="56" sheetId="1" r:id="rId1"/>
    <sheet name="62" sheetId="2" r:id="rId2"/>
    <sheet name="69" sheetId="3" r:id="rId3"/>
    <sheet name="77" sheetId="4" r:id="rId4"/>
    <sheet name="85" sheetId="5" r:id="rId5"/>
    <sheet name="94" sheetId="6" r:id="rId6"/>
    <sheet name="105" sheetId="7" r:id="rId7"/>
    <sheet name="106" sheetId="8" r:id="rId8"/>
    <sheet name="得点" sheetId="9" r:id="rId9"/>
  </sheets>
  <definedNames>
    <definedName name="_xlnm.Print_Area" localSheetId="6">'105'!$A$1:$AO$29</definedName>
    <definedName name="_xlnm.Print_Area" localSheetId="7">'106'!$H$1:$AO$25</definedName>
    <definedName name="_xlnm.Print_Area" localSheetId="0">'56'!$H$1:$AO$27</definedName>
    <definedName name="_xlnm.Print_Area" localSheetId="1">'62'!$H$1:$AO$25</definedName>
    <definedName name="_xlnm.Print_Area" localSheetId="2">'69'!$H$1:$AO$27</definedName>
    <definedName name="_xlnm.Print_Area" localSheetId="3">'77'!$H$1:$AO$27</definedName>
    <definedName name="_xlnm.Print_Area" localSheetId="4">'85'!$H$1:$AO$25</definedName>
    <definedName name="_xlnm.Print_Area" localSheetId="5">'94'!$H$1:$AO$25</definedName>
    <definedName name="_xlnm.Print_Area" localSheetId="8">'得点'!$I$1:$S$23</definedName>
  </definedNames>
  <calcPr fullCalcOnLoad="1"/>
</workbook>
</file>

<file path=xl/sharedStrings.xml><?xml version="1.0" encoding="utf-8"?>
<sst xmlns="http://schemas.openxmlformats.org/spreadsheetml/2006/main" count="1646" uniqueCount="326">
  <si>
    <t>会場　：</t>
  </si>
  <si>
    <t>Cレフリー</t>
  </si>
  <si>
    <t>N:日本</t>
  </si>
  <si>
    <t>日時　：</t>
  </si>
  <si>
    <t>Sレフリー</t>
  </si>
  <si>
    <t>J:ｼﾞｭﾆｱ</t>
  </si>
  <si>
    <t>ジュリー</t>
  </si>
  <si>
    <t>H:高校</t>
  </si>
  <si>
    <t>競技開始　：</t>
  </si>
  <si>
    <t>公式記録員</t>
  </si>
  <si>
    <t>C:大会</t>
  </si>
  <si>
    <t>ﾀｲﾑｷｰﾊﾟｰ</t>
  </si>
  <si>
    <t>R:新記録</t>
  </si>
  <si>
    <t>競技終了　：</t>
  </si>
  <si>
    <t>S:タイ記録</t>
  </si>
  <si>
    <t>NO</t>
  </si>
  <si>
    <t>試技順</t>
  </si>
  <si>
    <t>番号</t>
  </si>
  <si>
    <t>氏　　名</t>
  </si>
  <si>
    <t>県 名</t>
  </si>
  <si>
    <t>大学名</t>
  </si>
  <si>
    <t>県  名</t>
  </si>
  <si>
    <t>生年</t>
  </si>
  <si>
    <t>学年</t>
  </si>
  <si>
    <t>団体</t>
  </si>
  <si>
    <t>体重</t>
  </si>
  <si>
    <t>スナッチ</t>
  </si>
  <si>
    <t>クリーン＆ジャーク</t>
  </si>
  <si>
    <t>ベスト</t>
  </si>
  <si>
    <t>ﾄｰﾀﾙ</t>
  </si>
  <si>
    <t>順位</t>
  </si>
  <si>
    <t>得点</t>
  </si>
  <si>
    <t>総得点</t>
  </si>
  <si>
    <t>ｽﾅｯﾁ</t>
  </si>
  <si>
    <t>順位</t>
  </si>
  <si>
    <t>ｼﾞｬｰｸ</t>
  </si>
  <si>
    <t>平成17年度第51回全日本大学対抗ウエイトリフティング選手権大会（Ⅰ部）</t>
  </si>
  <si>
    <t>磯子スポーツセンター</t>
  </si>
  <si>
    <t>競技委員長</t>
  </si>
  <si>
    <t>Ｐジュリー</t>
  </si>
  <si>
    <t>菅野　隆幸</t>
  </si>
  <si>
    <t>後藤　直樹</t>
  </si>
  <si>
    <t>菊地　俊美</t>
  </si>
  <si>
    <t>櫻井　雅充</t>
  </si>
  <si>
    <t>岡本　　実</t>
  </si>
  <si>
    <t>Ｔｺﾝﾄﾛｰﾗｰ</t>
  </si>
  <si>
    <t>瀬高　　襄</t>
  </si>
  <si>
    <t>大木　正宏</t>
  </si>
  <si>
    <t>77</t>
  </si>
  <si>
    <t>kg級</t>
  </si>
  <si>
    <t>仲　程　忠　史</t>
  </si>
  <si>
    <t>日本大学</t>
  </si>
  <si>
    <t/>
  </si>
  <si>
    <t xml:space="preserve">CS </t>
  </si>
  <si>
    <t>吉　岡　祐　司</t>
  </si>
  <si>
    <t>九州国際大学</t>
  </si>
  <si>
    <t xml:space="preserve"> X</t>
  </si>
  <si>
    <t>菅　野　和　利</t>
  </si>
  <si>
    <t>早稲田大学</t>
  </si>
  <si>
    <t>白　石　幸　起</t>
  </si>
  <si>
    <t>明治大学</t>
  </si>
  <si>
    <t>盛　田　郁　弥</t>
  </si>
  <si>
    <t>法政大学</t>
  </si>
  <si>
    <t>関　根　純　人</t>
  </si>
  <si>
    <t>平成国際大学</t>
  </si>
  <si>
    <t>渡　邉　康　治</t>
  </si>
  <si>
    <t>日本体育大学</t>
  </si>
  <si>
    <t>加　藤　　　彰</t>
  </si>
  <si>
    <t>田　原　良　平</t>
  </si>
  <si>
    <t>岡　田　　　光</t>
  </si>
  <si>
    <t>大阪商業大学</t>
  </si>
  <si>
    <t>菅　野　浩　司</t>
  </si>
  <si>
    <t>拓殖大学</t>
  </si>
  <si>
    <t>会場　：</t>
  </si>
  <si>
    <t>Cレフリー</t>
  </si>
  <si>
    <t>日時　：</t>
  </si>
  <si>
    <t>Sレフリー</t>
  </si>
  <si>
    <t>J:ｼﾞｭﾆｱ</t>
  </si>
  <si>
    <t>ジュリー</t>
  </si>
  <si>
    <t>ﾀｲﾑｷｰﾊﾟｰ</t>
  </si>
  <si>
    <t>NO</t>
  </si>
  <si>
    <t>スナッチ</t>
  </si>
  <si>
    <t>クリーン＆ジャーク</t>
  </si>
  <si>
    <t>ベスト</t>
  </si>
  <si>
    <t>ﾄｰﾀﾙ</t>
  </si>
  <si>
    <t>ｽﾅｯﾁ</t>
  </si>
  <si>
    <t>ｼﾞｬｰｸ</t>
  </si>
  <si>
    <t>野口　清和</t>
  </si>
  <si>
    <t>長南　国彦</t>
  </si>
  <si>
    <t>望月　豊司</t>
  </si>
  <si>
    <t>渡辺　直人</t>
  </si>
  <si>
    <t>飯野　茂夫</t>
  </si>
  <si>
    <t>宇敷　益夫</t>
  </si>
  <si>
    <t>宮田　秀樹</t>
  </si>
  <si>
    <t>85</t>
  </si>
  <si>
    <t>高　橋　竜　太</t>
  </si>
  <si>
    <t>JNR</t>
  </si>
  <si>
    <t>高　橋　　　基</t>
  </si>
  <si>
    <t>中央大学</t>
  </si>
  <si>
    <t>津　軽　真　裕</t>
  </si>
  <si>
    <t>石　原　寛　朗</t>
  </si>
  <si>
    <t>高　橋　一　馬</t>
  </si>
  <si>
    <t>米　山　圭　一</t>
  </si>
  <si>
    <t>飯　田　剛　大</t>
  </si>
  <si>
    <t>渡　辺　浩　志</t>
  </si>
  <si>
    <t>中　栄　卓　也</t>
  </si>
  <si>
    <t>山　口　元　気</t>
  </si>
  <si>
    <t>スナッチ</t>
  </si>
  <si>
    <t>クリーン＆ジャーク</t>
  </si>
  <si>
    <t>ベスト</t>
  </si>
  <si>
    <t>ﾄｰﾀﾙ</t>
  </si>
  <si>
    <t>ｽﾅｯﾁ</t>
  </si>
  <si>
    <t>ｼﾞｬｰｸ</t>
  </si>
  <si>
    <t>鈴木　健司</t>
  </si>
  <si>
    <t>藤原　講平</t>
  </si>
  <si>
    <t>関　慶三郎</t>
  </si>
  <si>
    <t>篠　弘明</t>
  </si>
  <si>
    <t>福田　大公</t>
  </si>
  <si>
    <t>加藤　智子</t>
  </si>
  <si>
    <t>若杉　孝一</t>
  </si>
  <si>
    <t>94</t>
  </si>
  <si>
    <t>小笠原　伸　吾</t>
  </si>
  <si>
    <t xml:space="preserve">CR   </t>
  </si>
  <si>
    <t>湊　　　信　彦</t>
  </si>
  <si>
    <t>本　多　　　滋</t>
  </si>
  <si>
    <t>田　口　智　識</t>
  </si>
  <si>
    <t>神　田　直　樹</t>
  </si>
  <si>
    <t>阿　部　　　礼</t>
  </si>
  <si>
    <t>黒　田　真　司</t>
  </si>
  <si>
    <t>53</t>
  </si>
  <si>
    <t>56</t>
  </si>
  <si>
    <t>62</t>
  </si>
  <si>
    <t>会場　：</t>
  </si>
  <si>
    <t>69</t>
  </si>
  <si>
    <t>競技委員長</t>
  </si>
  <si>
    <t>Ｐジュリー</t>
  </si>
  <si>
    <t>Cレフリー</t>
  </si>
  <si>
    <t>77</t>
  </si>
  <si>
    <t>日時　：</t>
  </si>
  <si>
    <t>レフリー</t>
  </si>
  <si>
    <t xml:space="preserve">   Ｎ</t>
  </si>
  <si>
    <t>：日本</t>
  </si>
  <si>
    <t>85</t>
  </si>
  <si>
    <t>ジュリー</t>
  </si>
  <si>
    <t>レフリー</t>
  </si>
  <si>
    <t xml:space="preserve">   ＪＮ</t>
  </si>
  <si>
    <t>：ジュニア</t>
  </si>
  <si>
    <t>94</t>
  </si>
  <si>
    <t>競技開始　：</t>
  </si>
  <si>
    <t xml:space="preserve">   UＲ</t>
  </si>
  <si>
    <t>：大学</t>
  </si>
  <si>
    <t>105</t>
  </si>
  <si>
    <t>Ｔｺﾝﾄﾛｰﾗｰ</t>
  </si>
  <si>
    <t xml:space="preserve">   Ｃ</t>
  </si>
  <si>
    <t>：大会</t>
  </si>
  <si>
    <t>+105</t>
  </si>
  <si>
    <t>競技終了　：</t>
  </si>
  <si>
    <t>Ｔｺﾝﾄﾛｰﾗｰ</t>
  </si>
  <si>
    <t xml:space="preserve">   Ｒ</t>
  </si>
  <si>
    <t>：新記録</t>
  </si>
  <si>
    <t xml:space="preserve">   Ｓ</t>
  </si>
  <si>
    <t>：タイ記録</t>
  </si>
  <si>
    <t>105</t>
  </si>
  <si>
    <t>kg級</t>
  </si>
  <si>
    <t>ｾﾞｯｹﾝ</t>
  </si>
  <si>
    <t>抽選</t>
  </si>
  <si>
    <t>GR</t>
  </si>
  <si>
    <t>氏　　　　名</t>
  </si>
  <si>
    <t>大　　学　　名</t>
  </si>
  <si>
    <t>都道府県名</t>
  </si>
  <si>
    <t>県　名</t>
  </si>
  <si>
    <t>年令</t>
  </si>
  <si>
    <t>スナッチ</t>
  </si>
  <si>
    <t>クリーン＆ジャーク</t>
  </si>
  <si>
    <t>ベスト</t>
  </si>
  <si>
    <t>トータル</t>
  </si>
  <si>
    <t>得点</t>
  </si>
  <si>
    <t>総得点</t>
  </si>
  <si>
    <t>ｽﾅｯﾁ</t>
  </si>
  <si>
    <t>順</t>
  </si>
  <si>
    <t>ｼﾞｬｰｸ</t>
  </si>
  <si>
    <t>水　田　　　理</t>
  </si>
  <si>
    <t>高　橋　俊　郎</t>
  </si>
  <si>
    <t>渡　辺　勇　人</t>
  </si>
  <si>
    <t>兼　島　兼　太</t>
  </si>
  <si>
    <t>三　木　大　輔</t>
  </si>
  <si>
    <t>佐　藤　章　人</t>
  </si>
  <si>
    <t>菅　原　史　和</t>
  </si>
  <si>
    <t>伊　藤　敬　太</t>
  </si>
  <si>
    <t>会場　：</t>
  </si>
  <si>
    <t>米田　辿</t>
  </si>
  <si>
    <t>+105</t>
  </si>
  <si>
    <t>スナッチ</t>
  </si>
  <si>
    <t>クリーン＆ジャーク</t>
  </si>
  <si>
    <t>ベスト</t>
  </si>
  <si>
    <t>ﾄｰﾀﾙ</t>
  </si>
  <si>
    <t>ｽﾅｯﾁ</t>
  </si>
  <si>
    <t>ｼﾞｬｰｸ</t>
  </si>
  <si>
    <t>葛　葉　崇　博</t>
  </si>
  <si>
    <t>ＪＮＲ</t>
  </si>
  <si>
    <t>太　田　和　臣</t>
  </si>
  <si>
    <t>野　原　兼　太</t>
  </si>
  <si>
    <t>寺　島　啓　史</t>
  </si>
  <si>
    <t>吉　条　啓　二</t>
  </si>
  <si>
    <t>海老澤　　　完</t>
  </si>
  <si>
    <t>中　島　俊　輔</t>
  </si>
  <si>
    <t>奥　村　　　大</t>
  </si>
  <si>
    <t>上　谷　啓　晃</t>
  </si>
  <si>
    <t>会場　：</t>
  </si>
  <si>
    <t>Cレフリー</t>
  </si>
  <si>
    <t>日時　：</t>
  </si>
  <si>
    <t>Sレフリー</t>
  </si>
  <si>
    <t>J:ｼﾞｭﾆｱ</t>
  </si>
  <si>
    <t>ジュリー</t>
  </si>
  <si>
    <t>Sレフリー</t>
  </si>
  <si>
    <t>NO</t>
  </si>
  <si>
    <t>スナッチ</t>
  </si>
  <si>
    <t>クリーン＆ジャーク</t>
  </si>
  <si>
    <t>ｽﾅｯﾁ</t>
  </si>
  <si>
    <t>ｼﾞｬｰｸ</t>
  </si>
  <si>
    <t>56</t>
  </si>
  <si>
    <t>奥　山　正　和</t>
  </si>
  <si>
    <t>須　田　俊　幸</t>
  </si>
  <si>
    <t>中　村　友　生</t>
  </si>
  <si>
    <t>岡　田　英　典</t>
  </si>
  <si>
    <t>大　城　隆　三</t>
  </si>
  <si>
    <t>清　水　洋　平</t>
  </si>
  <si>
    <t>松　永　二　郎</t>
  </si>
  <si>
    <t>越　智　一　平</t>
  </si>
  <si>
    <t>奥　野　達　矢</t>
  </si>
  <si>
    <t>運　天　力　也</t>
  </si>
  <si>
    <t>国矢田　　　智</t>
  </si>
  <si>
    <t>会場　：</t>
  </si>
  <si>
    <t>Cレフリー</t>
  </si>
  <si>
    <t>ジュリー</t>
  </si>
  <si>
    <t>ﾀｲﾑｷｰﾊﾟｰ</t>
  </si>
  <si>
    <t>スナッチ</t>
  </si>
  <si>
    <t>クリーン＆ジャーク</t>
  </si>
  <si>
    <t>ベスト</t>
  </si>
  <si>
    <t>ﾄｰﾀﾙ</t>
  </si>
  <si>
    <t>ｽﾅｯﾁ</t>
  </si>
  <si>
    <t>ｼﾞｬｰｸ</t>
  </si>
  <si>
    <t>62</t>
  </si>
  <si>
    <t>上　地　克　彦</t>
  </si>
  <si>
    <t>五百蔵　正　和</t>
  </si>
  <si>
    <t>杉　内　　　稔</t>
  </si>
  <si>
    <t>石　崎　　　満</t>
  </si>
  <si>
    <t>高　木　悠　介</t>
  </si>
  <si>
    <t>古　澤　　　遼</t>
  </si>
  <si>
    <t>外　川　研　輔</t>
  </si>
  <si>
    <t>佐　藤　鉄　矢</t>
  </si>
  <si>
    <t>関　根　　　直</t>
  </si>
  <si>
    <t>中　村　真　士</t>
  </si>
  <si>
    <t>会場　：</t>
  </si>
  <si>
    <t>スナッチ</t>
  </si>
  <si>
    <t>クリーン＆ジャーク</t>
  </si>
  <si>
    <t>ｼﾞｬｰｸ</t>
  </si>
  <si>
    <t>69</t>
  </si>
  <si>
    <t>平　良　健　太</t>
  </si>
  <si>
    <t>坂　　　祐　哉</t>
  </si>
  <si>
    <t>堤　　　阿　錬</t>
  </si>
  <si>
    <t>山　﨑　竜　司</t>
  </si>
  <si>
    <t>武　藤　恭　章</t>
  </si>
  <si>
    <t>宅　間　映　晶</t>
  </si>
  <si>
    <t>竹　澤　正　則</t>
  </si>
  <si>
    <t>奥　山　陽　平</t>
  </si>
  <si>
    <t>久保山　　　豊</t>
  </si>
  <si>
    <t>キ</t>
  </si>
  <si>
    <t>立　花　敏　章</t>
  </si>
  <si>
    <t>平成１７年　第５１回全日本大学対抗ウエイトリフティング選手権大会　団体得点表</t>
  </si>
  <si>
    <t>　　　　　　階級大学名</t>
  </si>
  <si>
    <t>56</t>
  </si>
  <si>
    <t>62</t>
  </si>
  <si>
    <t>69</t>
  </si>
  <si>
    <t>77</t>
  </si>
  <si>
    <t>85</t>
  </si>
  <si>
    <t>94</t>
  </si>
  <si>
    <t>105</t>
  </si>
  <si>
    <t>+105</t>
  </si>
  <si>
    <t>合計得点</t>
  </si>
  <si>
    <t>日本大学</t>
  </si>
  <si>
    <t>法政大学</t>
  </si>
  <si>
    <t>明治大学</t>
  </si>
  <si>
    <t>九州国際大学</t>
  </si>
  <si>
    <t>中央大学</t>
  </si>
  <si>
    <t>大阪商業大学</t>
  </si>
  <si>
    <t>日本体育大学</t>
  </si>
  <si>
    <t>早稲田大学</t>
  </si>
  <si>
    <t>平成国際大学</t>
  </si>
  <si>
    <t>拓殖大学</t>
  </si>
  <si>
    <t>56早稲田大学</t>
  </si>
  <si>
    <t>56日本体育大学</t>
  </si>
  <si>
    <t>56日本大学</t>
  </si>
  <si>
    <t>56九州国際大学</t>
  </si>
  <si>
    <t>56大阪商業大学</t>
  </si>
  <si>
    <t>56法政大学</t>
  </si>
  <si>
    <t>56平成国際大学</t>
  </si>
  <si>
    <t>56明治大学</t>
  </si>
  <si>
    <t>56中央大学</t>
  </si>
  <si>
    <t>0</t>
  </si>
  <si>
    <t>62早稲田大学</t>
  </si>
  <si>
    <t>62九州国際大学</t>
  </si>
  <si>
    <t>62平成国際大学</t>
  </si>
  <si>
    <t>62明治大学</t>
  </si>
  <si>
    <t>62拓殖大学</t>
  </si>
  <si>
    <t>62日本体育大学</t>
  </si>
  <si>
    <t>62大阪商業大学</t>
  </si>
  <si>
    <t>62日本大学</t>
  </si>
  <si>
    <t>69日本大学</t>
  </si>
  <si>
    <t>69九州国際大学</t>
  </si>
  <si>
    <t>69拓殖大学</t>
  </si>
  <si>
    <t>69早稲田大学</t>
  </si>
  <si>
    <t>69中央大学</t>
  </si>
  <si>
    <t>69法政大学</t>
  </si>
  <si>
    <t>69明治大学</t>
  </si>
  <si>
    <t>69平成国際大学</t>
  </si>
  <si>
    <t>69日本体育大学</t>
  </si>
  <si>
    <t>+105大阪商業大学</t>
  </si>
  <si>
    <t>+105明治大学</t>
  </si>
  <si>
    <t>+105日本体育大学</t>
  </si>
  <si>
    <t>+105日本大学</t>
  </si>
  <si>
    <t>+105中央大学</t>
  </si>
  <si>
    <t>+105九州国際大学</t>
  </si>
  <si>
    <t>+105平成国際大学</t>
  </si>
  <si>
    <t>+105法政大学</t>
  </si>
  <si>
    <t>105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</si>
</sst>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);[Red]\(0.00000\)"/>
    <numFmt numFmtId="177" formatCode="0_ "/>
    <numFmt numFmtId="178" formatCode="0.00_ "/>
    <numFmt numFmtId="179" formatCode="0.0_);[Red]\(0.0\)"/>
    <numFmt numFmtId="180" formatCode="0.0000_);[Red]\(0.0000\)"/>
    <numFmt numFmtId="181" formatCode="0_);[Red]\(0\)"/>
    <numFmt numFmtId="182" formatCode="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ＭＳ Ｐ明朝"/>
      <family val="1"/>
    </font>
    <font>
      <b/>
      <sz val="36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明朝"/>
      <family val="1"/>
    </font>
    <font>
      <b/>
      <sz val="30"/>
      <name val="ＭＳ Ｐ明朝"/>
      <family val="1"/>
    </font>
    <font>
      <b/>
      <sz val="11"/>
      <color indexed="8"/>
      <name val="ＭＳ Ｐゴシック"/>
      <family val="3"/>
    </font>
    <font>
      <b/>
      <sz val="14"/>
      <name val="ＭＳ Ｐ明朝"/>
      <family val="1"/>
    </font>
    <font>
      <b/>
      <sz val="12"/>
      <color indexed="8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b/>
      <sz val="11"/>
      <name val="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明朝"/>
      <family val="1"/>
    </font>
    <font>
      <sz val="12"/>
      <color indexed="8"/>
      <name val="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name val="明朝"/>
      <family val="1"/>
    </font>
    <font>
      <sz val="14"/>
      <name val="ＭＳ Ｐ明朝"/>
      <family val="1"/>
    </font>
    <font>
      <sz val="14"/>
      <name val="明朝"/>
      <family val="1"/>
    </font>
    <font>
      <sz val="14"/>
      <name val="ＤＦ平成明朝体W3"/>
      <family val="0"/>
    </font>
    <font>
      <sz val="12"/>
      <name val="ＤＦ平成明朝体W3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4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20" applyProtection="1">
      <alignment/>
      <protection/>
    </xf>
    <xf numFmtId="0" fontId="0" fillId="0" borderId="0" xfId="20" applyBorder="1" applyProtection="1">
      <alignment/>
      <protection/>
    </xf>
    <xf numFmtId="176" fontId="0" fillId="0" borderId="0" xfId="20" applyNumberFormat="1" applyBorder="1" applyProtection="1">
      <alignment/>
      <protection/>
    </xf>
    <xf numFmtId="0" fontId="0" fillId="0" borderId="0" xfId="20" applyNumberFormat="1" applyBorder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vertical="top" textRotation="255"/>
      <protection/>
    </xf>
    <xf numFmtId="178" fontId="4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Continuous"/>
      <protection/>
    </xf>
    <xf numFmtId="0" fontId="6" fillId="0" borderId="0" xfId="20" applyFont="1" applyFill="1" applyBorder="1" applyAlignment="1" applyProtection="1">
      <alignment horizontal="centerContinuous"/>
      <protection/>
    </xf>
    <xf numFmtId="0" fontId="6" fillId="0" borderId="0" xfId="20" applyFont="1" applyFill="1" applyBorder="1" applyAlignment="1" applyProtection="1">
      <alignment/>
      <protection/>
    </xf>
    <xf numFmtId="179" fontId="4" fillId="0" borderId="0" xfId="20" applyNumberFormat="1" applyFont="1" applyFill="1" applyBorder="1" applyAlignment="1" applyProtection="1">
      <alignment horizontal="center"/>
      <protection/>
    </xf>
    <xf numFmtId="0" fontId="6" fillId="0" borderId="0" xfId="20" applyFont="1" applyFill="1" applyBorder="1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0" fillId="0" borderId="0" xfId="20" applyNumberFormat="1" applyAlignment="1" applyProtection="1">
      <alignment/>
      <protection/>
    </xf>
    <xf numFmtId="180" fontId="0" fillId="0" borderId="0" xfId="20" applyNumberFormat="1" applyBorder="1" applyProtection="1">
      <alignment/>
      <protection/>
    </xf>
    <xf numFmtId="49" fontId="0" fillId="0" borderId="0" xfId="20" applyNumberFormat="1" applyBorder="1" applyProtection="1">
      <alignment/>
      <protection/>
    </xf>
    <xf numFmtId="0" fontId="5" fillId="0" borderId="0" xfId="20" applyFont="1" applyFill="1" applyBorder="1" applyAlignment="1" applyProtection="1">
      <alignment/>
      <protection/>
    </xf>
    <xf numFmtId="0" fontId="7" fillId="0" borderId="0" xfId="20" applyFont="1" applyFill="1" applyBorder="1" applyAlignment="1" applyProtection="1">
      <alignment horizontal="left"/>
      <protection/>
    </xf>
    <xf numFmtId="179" fontId="8" fillId="0" borderId="0" xfId="20" applyNumberFormat="1" applyFont="1" applyFill="1" applyBorder="1" applyAlignment="1" applyProtection="1">
      <alignment/>
      <protection/>
    </xf>
    <xf numFmtId="0" fontId="8" fillId="0" borderId="0" xfId="20" applyFont="1" applyFill="1" applyBorder="1" applyAlignment="1" applyProtection="1">
      <alignment/>
      <protection/>
    </xf>
    <xf numFmtId="179" fontId="8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0" xfId="20" applyFont="1" applyFill="1" applyBorder="1" applyAlignment="1" applyProtection="1">
      <alignment horizontal="center"/>
      <protection/>
    </xf>
    <xf numFmtId="0" fontId="5" fillId="2" borderId="0" xfId="20" applyFont="1" applyFill="1" applyBorder="1" applyAlignment="1" applyProtection="1">
      <alignment horizontal="center"/>
      <protection/>
    </xf>
    <xf numFmtId="0" fontId="10" fillId="2" borderId="0" xfId="20" applyFont="1" applyFill="1" applyBorder="1" applyAlignment="1" applyProtection="1">
      <alignment horizontal="left" vertical="center"/>
      <protection/>
    </xf>
    <xf numFmtId="0" fontId="5" fillId="2" borderId="0" xfId="20" applyFont="1" applyFill="1" applyBorder="1" applyAlignment="1" applyProtection="1">
      <alignment horizontal="left"/>
      <protection/>
    </xf>
    <xf numFmtId="0" fontId="7" fillId="2" borderId="0" xfId="20" applyFont="1" applyFill="1" applyBorder="1" applyAlignment="1" applyProtection="1">
      <alignment horizontal="left"/>
      <protection/>
    </xf>
    <xf numFmtId="181" fontId="8" fillId="2" borderId="0" xfId="20" applyNumberFormat="1" applyFont="1" applyFill="1" applyBorder="1" applyAlignment="1" applyProtection="1" quotePrefix="1">
      <alignment/>
      <protection/>
    </xf>
    <xf numFmtId="182" fontId="8" fillId="2" borderId="0" xfId="20" applyNumberFormat="1" applyFont="1" applyFill="1" applyBorder="1" applyAlignment="1" applyProtection="1">
      <alignment horizontal="right"/>
      <protection/>
    </xf>
    <xf numFmtId="181" fontId="11" fillId="2" borderId="0" xfId="20" applyNumberFormat="1" applyFont="1" applyFill="1" applyBorder="1" applyAlignment="1" applyProtection="1">
      <alignment horizontal="center"/>
      <protection/>
    </xf>
    <xf numFmtId="0" fontId="0" fillId="0" borderId="0" xfId="20" applyNumberFormat="1" applyBorder="1" applyProtection="1">
      <alignment/>
      <protection/>
    </xf>
    <xf numFmtId="0" fontId="4" fillId="2" borderId="0" xfId="20" applyFont="1" applyFill="1" applyBorder="1" applyAlignment="1" applyProtection="1">
      <alignment horizontal="right"/>
      <protection/>
    </xf>
    <xf numFmtId="0" fontId="13" fillId="2" borderId="0" xfId="20" applyFont="1" applyFill="1" applyBorder="1" applyAlignment="1" applyProtection="1">
      <alignment horizontal="center"/>
      <protection/>
    </xf>
    <xf numFmtId="182" fontId="8" fillId="2" borderId="0" xfId="20" applyNumberFormat="1" applyFont="1" applyFill="1" applyBorder="1" applyProtection="1">
      <alignment/>
      <protection/>
    </xf>
    <xf numFmtId="179" fontId="8" fillId="2" borderId="0" xfId="20" applyNumberFormat="1" applyFont="1" applyFill="1" applyBorder="1" applyAlignment="1" applyProtection="1" quotePrefix="1">
      <alignment horizontal="right"/>
      <protection/>
    </xf>
    <xf numFmtId="181" fontId="8" fillId="2" borderId="0" xfId="20" applyNumberFormat="1" applyFont="1" applyFill="1" applyBorder="1" applyAlignment="1" applyProtection="1" quotePrefix="1">
      <alignment horizontal="center"/>
      <protection/>
    </xf>
    <xf numFmtId="49" fontId="0" fillId="0" borderId="0" xfId="20" applyNumberForma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center" vertical="center"/>
      <protection/>
    </xf>
    <xf numFmtId="179" fontId="8" fillId="2" borderId="0" xfId="20" applyNumberFormat="1" applyFont="1" applyFill="1" applyBorder="1" applyAlignment="1" applyProtection="1" quotePrefix="1">
      <alignment horizontal="left" vertical="center" indent="1"/>
      <protection/>
    </xf>
    <xf numFmtId="181" fontId="11" fillId="2" borderId="0" xfId="0" applyNumberFormat="1" applyFont="1" applyFill="1" applyBorder="1" applyAlignment="1" applyProtection="1">
      <alignment horizontal="left" vertical="center" indent="1"/>
      <protection/>
    </xf>
    <xf numFmtId="0" fontId="15" fillId="0" borderId="0" xfId="20" applyFont="1" applyBorder="1" applyAlignment="1" applyProtection="1">
      <alignment vertical="center"/>
      <protection/>
    </xf>
    <xf numFmtId="0" fontId="15" fillId="0" borderId="0" xfId="20" applyNumberFormat="1" applyFont="1" applyBorder="1" applyProtection="1">
      <alignment/>
      <protection/>
    </xf>
    <xf numFmtId="0" fontId="4" fillId="2" borderId="0" xfId="20" applyFont="1" applyFill="1" applyBorder="1" applyAlignment="1" applyProtection="1">
      <alignment horizontal="right" vertical="center"/>
      <protection/>
    </xf>
    <xf numFmtId="0" fontId="4" fillId="2" borderId="0" xfId="20" applyFont="1" applyFill="1" applyBorder="1" applyAlignment="1" applyProtection="1">
      <alignment horizontal="left" vertical="center"/>
      <protection/>
    </xf>
    <xf numFmtId="0" fontId="4" fillId="2" borderId="1" xfId="2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16" fillId="0" borderId="0" xfId="0" applyFont="1" applyBorder="1" applyAlignment="1" applyProtection="1">
      <alignment horizontal="left" vertical="center" indent="1"/>
      <protection/>
    </xf>
    <xf numFmtId="0" fontId="4" fillId="2" borderId="0" xfId="20" applyFont="1" applyFill="1" applyBorder="1" applyAlignment="1" applyProtection="1">
      <alignment horizontal="center" vertical="center"/>
      <protection/>
    </xf>
    <xf numFmtId="0" fontId="4" fillId="2" borderId="0" xfId="20" applyFont="1" applyFill="1" applyBorder="1" applyAlignment="1" applyProtection="1">
      <alignment/>
      <protection/>
    </xf>
    <xf numFmtId="0" fontId="4" fillId="2" borderId="0" xfId="20" applyFont="1" applyFill="1" applyBorder="1" applyAlignment="1" applyProtection="1">
      <alignment horizontal="center"/>
      <protection/>
    </xf>
    <xf numFmtId="0" fontId="4" fillId="2" borderId="0" xfId="20" applyFont="1" applyFill="1" applyBorder="1" applyAlignment="1" applyProtection="1">
      <alignment horizontal="left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178" fontId="8" fillId="2" borderId="2" xfId="20" applyNumberFormat="1" applyFont="1" applyFill="1" applyBorder="1" applyAlignment="1" applyProtection="1">
      <alignment horizontal="right" vertical="center"/>
      <protection/>
    </xf>
    <xf numFmtId="182" fontId="8" fillId="2" borderId="2" xfId="20" applyNumberFormat="1" applyFont="1" applyFill="1" applyBorder="1" applyAlignment="1" applyProtection="1">
      <alignment vertical="center"/>
      <protection/>
    </xf>
    <xf numFmtId="0" fontId="13" fillId="2" borderId="2" xfId="20" applyFont="1" applyFill="1" applyBorder="1" applyAlignment="1" applyProtection="1">
      <alignment horizontal="center" vertical="center"/>
      <protection/>
    </xf>
    <xf numFmtId="179" fontId="8" fillId="2" borderId="0" xfId="0" applyNumberFormat="1" applyFont="1" applyFill="1" applyBorder="1" applyAlignment="1" applyProtection="1">
      <alignment horizontal="left" vertical="center" indent="1"/>
      <protection/>
    </xf>
    <xf numFmtId="182" fontId="8" fillId="2" borderId="0" xfId="20" applyNumberFormat="1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179" fontId="8" fillId="2" borderId="0" xfId="20" applyNumberFormat="1" applyFont="1" applyFill="1" applyBorder="1" applyAlignment="1" applyProtection="1" quotePrefix="1">
      <alignment horizontal="left" vertical="center"/>
      <protection/>
    </xf>
    <xf numFmtId="181" fontId="8" fillId="2" borderId="0" xfId="20" applyNumberFormat="1" applyFont="1" applyFill="1" applyBorder="1" applyAlignment="1" applyProtection="1" quotePrefix="1">
      <alignment horizontal="left" vertical="center"/>
      <protection/>
    </xf>
    <xf numFmtId="182" fontId="8" fillId="2" borderId="0" xfId="0" applyNumberFormat="1" applyFont="1" applyFill="1" applyBorder="1" applyAlignment="1" applyProtection="1">
      <alignment horizontal="left" vertical="center" indent="1"/>
      <protection/>
    </xf>
    <xf numFmtId="182" fontId="8" fillId="2" borderId="0" xfId="20" applyNumberFormat="1" applyFont="1" applyFill="1" applyBorder="1" applyAlignment="1" applyProtection="1">
      <alignment horizontal="left"/>
      <protection/>
    </xf>
    <xf numFmtId="178" fontId="8" fillId="2" borderId="0" xfId="20" applyNumberFormat="1" applyFont="1" applyFill="1" applyBorder="1" applyAlignment="1" applyProtection="1">
      <alignment horizontal="right"/>
      <protection/>
    </xf>
    <xf numFmtId="182" fontId="8" fillId="2" borderId="0" xfId="20" applyNumberFormat="1" applyFont="1" applyFill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/>
      <protection/>
    </xf>
    <xf numFmtId="181" fontId="8" fillId="2" borderId="0" xfId="20" applyNumberFormat="1" applyFont="1" applyFill="1" applyBorder="1" applyAlignment="1" applyProtection="1">
      <alignment/>
      <protection/>
    </xf>
    <xf numFmtId="182" fontId="0" fillId="2" borderId="0" xfId="20" applyNumberFormat="1" applyFont="1" applyFill="1" applyBorder="1" applyAlignment="1" applyProtection="1">
      <alignment horizontal="left"/>
      <protection/>
    </xf>
    <xf numFmtId="0" fontId="15" fillId="0" borderId="0" xfId="20" applyFont="1" applyBorder="1" applyProtection="1">
      <alignment/>
      <protection/>
    </xf>
    <xf numFmtId="0" fontId="5" fillId="0" borderId="3" xfId="20" applyFont="1" applyFill="1" applyBorder="1" applyAlignment="1" applyProtection="1">
      <alignment horizontal="left"/>
      <protection/>
    </xf>
    <xf numFmtId="0" fontId="5" fillId="2" borderId="3" xfId="20" applyFont="1" applyFill="1" applyBorder="1" applyAlignment="1" applyProtection="1">
      <alignment/>
      <protection/>
    </xf>
    <xf numFmtId="0" fontId="5" fillId="2" borderId="3" xfId="20" applyFont="1" applyFill="1" applyBorder="1" applyAlignment="1" applyProtection="1">
      <alignment horizontal="center"/>
      <protection/>
    </xf>
    <xf numFmtId="0" fontId="5" fillId="2" borderId="3" xfId="20" applyFont="1" applyFill="1" applyBorder="1" applyAlignment="1" applyProtection="1">
      <alignment horizontal="left"/>
      <protection/>
    </xf>
    <xf numFmtId="178" fontId="8" fillId="2" borderId="3" xfId="20" applyNumberFormat="1" applyFont="1" applyFill="1" applyBorder="1" applyAlignment="1" applyProtection="1">
      <alignment horizontal="right"/>
      <protection/>
    </xf>
    <xf numFmtId="182" fontId="8" fillId="2" borderId="3" xfId="20" applyNumberFormat="1" applyFont="1" applyFill="1" applyBorder="1" applyProtection="1">
      <alignment/>
      <protection/>
    </xf>
    <xf numFmtId="0" fontId="13" fillId="2" borderId="3" xfId="20" applyFont="1" applyFill="1" applyBorder="1" applyAlignment="1" applyProtection="1">
      <alignment horizontal="center"/>
      <protection/>
    </xf>
    <xf numFmtId="179" fontId="8" fillId="2" borderId="3" xfId="20" applyNumberFormat="1" applyFont="1" applyFill="1" applyBorder="1" applyAlignment="1" applyProtection="1" quotePrefix="1">
      <alignment horizontal="right"/>
      <protection/>
    </xf>
    <xf numFmtId="181" fontId="8" fillId="2" borderId="3" xfId="20" applyNumberFormat="1" applyFont="1" applyFill="1" applyBorder="1" applyAlignment="1" applyProtection="1" quotePrefix="1">
      <alignment horizontal="center"/>
      <protection/>
    </xf>
    <xf numFmtId="182" fontId="8" fillId="2" borderId="3" xfId="20" applyNumberFormat="1" applyFont="1" applyFill="1" applyBorder="1" applyAlignment="1" applyProtection="1">
      <alignment horizontal="right"/>
      <protection/>
    </xf>
    <xf numFmtId="181" fontId="18" fillId="2" borderId="0" xfId="20" applyNumberFormat="1" applyFont="1" applyFill="1" applyBorder="1" applyAlignment="1" applyProtection="1">
      <alignment horizontal="center"/>
      <protection/>
    </xf>
    <xf numFmtId="180" fontId="0" fillId="0" borderId="0" xfId="20" applyNumberFormat="1" applyProtection="1">
      <alignment/>
      <protection/>
    </xf>
    <xf numFmtId="0" fontId="0" fillId="0" borderId="0" xfId="20" applyNumberFormat="1" applyAlignment="1" applyProtection="1">
      <alignment horizontal="center"/>
      <protection/>
    </xf>
    <xf numFmtId="0" fontId="4" fillId="0" borderId="4" xfId="2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179" fontId="8" fillId="2" borderId="5" xfId="20" applyNumberFormat="1" applyFont="1" applyFill="1" applyBorder="1" applyAlignment="1" applyProtection="1">
      <alignment horizontal="center" vertical="center"/>
      <protection/>
    </xf>
    <xf numFmtId="179" fontId="8" fillId="2" borderId="6" xfId="20" applyNumberFormat="1" applyFont="1" applyFill="1" applyBorder="1" applyAlignment="1" applyProtection="1">
      <alignment horizontal="center" vertical="center"/>
      <protection/>
    </xf>
    <xf numFmtId="177" fontId="0" fillId="2" borderId="0" xfId="20" applyNumberFormat="1" applyFill="1" applyAlignment="1" applyProtection="1">
      <alignment horizontal="center"/>
      <protection/>
    </xf>
    <xf numFmtId="0" fontId="0" fillId="0" borderId="7" xfId="20" applyNumberFormat="1" applyBorder="1" applyAlignment="1" applyProtection="1">
      <alignment vertical="center"/>
      <protection/>
    </xf>
    <xf numFmtId="0" fontId="0" fillId="2" borderId="7" xfId="20" applyNumberFormat="1" applyFill="1" applyBorder="1" applyAlignment="1" applyProtection="1">
      <alignment horizontal="center" vertical="center"/>
      <protection/>
    </xf>
    <xf numFmtId="0" fontId="19" fillId="2" borderId="7" xfId="20" applyNumberFormat="1" applyFont="1" applyFill="1" applyBorder="1" applyAlignment="1" applyProtection="1">
      <alignment horizontal="left" vertical="center" indent="1"/>
      <protection/>
    </xf>
    <xf numFmtId="0" fontId="15" fillId="2" borderId="7" xfId="20" applyNumberFormat="1" applyFont="1" applyFill="1" applyBorder="1" applyAlignment="1" applyProtection="1">
      <alignment horizontal="distributed" vertical="center"/>
      <protection/>
    </xf>
    <xf numFmtId="0" fontId="0" fillId="2" borderId="7" xfId="20" applyNumberFormat="1" applyFill="1" applyBorder="1" applyAlignment="1" applyProtection="1">
      <alignment horizontal="distributed" vertical="center"/>
      <protection/>
    </xf>
    <xf numFmtId="0" fontId="0" fillId="2" borderId="7" xfId="20" applyNumberFormat="1" applyFont="1" applyFill="1" applyBorder="1" applyAlignment="1" applyProtection="1">
      <alignment horizontal="distributed" vertical="center"/>
      <protection/>
    </xf>
    <xf numFmtId="0" fontId="19" fillId="2" borderId="7" xfId="20" applyNumberFormat="1" applyFont="1" applyFill="1" applyBorder="1" applyAlignment="1" applyProtection="1">
      <alignment horizontal="distributed" vertical="center"/>
      <protection/>
    </xf>
    <xf numFmtId="0" fontId="20" fillId="2" borderId="7" xfId="20" applyNumberFormat="1" applyFont="1" applyFill="1" applyBorder="1" applyAlignment="1" applyProtection="1">
      <alignment horizontal="center" vertical="center"/>
      <protection/>
    </xf>
    <xf numFmtId="2" fontId="19" fillId="2" borderId="7" xfId="20" applyNumberFormat="1" applyFont="1" applyFill="1" applyBorder="1" applyAlignment="1" applyProtection="1">
      <alignment horizontal="distributed" vertical="center"/>
      <protection/>
    </xf>
    <xf numFmtId="179" fontId="20" fillId="2" borderId="6" xfId="20" applyNumberFormat="1" applyFont="1" applyFill="1" applyBorder="1" applyAlignment="1" applyProtection="1">
      <alignment horizontal="left" vertical="center"/>
      <protection/>
    </xf>
    <xf numFmtId="179" fontId="20" fillId="2" borderId="8" xfId="20" applyNumberFormat="1" applyFont="1" applyFill="1" applyBorder="1" applyAlignment="1" applyProtection="1">
      <alignment horizontal="left" vertical="center"/>
      <protection/>
    </xf>
    <xf numFmtId="179" fontId="20" fillId="2" borderId="7" xfId="20" applyNumberFormat="1" applyFont="1" applyFill="1" applyBorder="1" applyAlignment="1" applyProtection="1">
      <alignment horizontal="center" vertical="center"/>
      <protection/>
    </xf>
    <xf numFmtId="181" fontId="20" fillId="2" borderId="7" xfId="20" applyNumberFormat="1" applyFont="1" applyFill="1" applyBorder="1" applyAlignment="1" applyProtection="1">
      <alignment horizontal="center" vertical="center"/>
      <protection/>
    </xf>
    <xf numFmtId="181" fontId="20" fillId="2" borderId="9" xfId="20" applyNumberFormat="1" applyFont="1" applyFill="1" applyBorder="1" applyAlignment="1" applyProtection="1">
      <alignment horizontal="left" vertical="center"/>
      <protection/>
    </xf>
    <xf numFmtId="0" fontId="16" fillId="0" borderId="0" xfId="20" applyFont="1" applyFill="1" applyAlignment="1" applyProtection="1">
      <alignment horizontal="center"/>
      <protection/>
    </xf>
    <xf numFmtId="0" fontId="0" fillId="0" borderId="0" xfId="20" applyFill="1" applyAlignment="1" applyProtection="1">
      <alignment horizontal="center"/>
      <protection/>
    </xf>
    <xf numFmtId="0" fontId="0" fillId="0" borderId="0" xfId="20" applyFill="1" applyAlignment="1" applyProtection="1">
      <alignment/>
      <protection/>
    </xf>
    <xf numFmtId="0" fontId="0" fillId="0" borderId="0" xfId="20" applyFill="1" applyProtection="1">
      <alignment/>
      <protection/>
    </xf>
    <xf numFmtId="178" fontId="0" fillId="0" borderId="0" xfId="20" applyNumberFormat="1" applyFill="1" applyAlignment="1" applyProtection="1">
      <alignment horizontal="right"/>
      <protection/>
    </xf>
    <xf numFmtId="0" fontId="21" fillId="0" borderId="0" xfId="20" applyFont="1" applyFill="1" applyAlignment="1" applyProtection="1">
      <alignment horizontal="center"/>
      <protection/>
    </xf>
    <xf numFmtId="0" fontId="0" fillId="0" borderId="0" xfId="20" applyFill="1" applyAlignment="1" applyProtection="1">
      <alignment horizontal="left"/>
      <protection/>
    </xf>
    <xf numFmtId="0" fontId="2" fillId="0" borderId="0" xfId="20" applyFont="1" applyFill="1" applyAlignment="1" applyProtection="1">
      <alignment horizontal="center"/>
      <protection/>
    </xf>
    <xf numFmtId="0" fontId="0" fillId="0" borderId="0" xfId="20" applyAlignment="1" applyProtection="1">
      <alignment horizontal="center"/>
      <protection/>
    </xf>
    <xf numFmtId="181" fontId="0" fillId="0" borderId="0" xfId="20" applyNumberFormat="1" applyProtection="1">
      <alignment/>
      <protection/>
    </xf>
    <xf numFmtId="0" fontId="0" fillId="0" borderId="0" xfId="0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178" fontId="0" fillId="0" borderId="0" xfId="0" applyNumberForma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shrinkToFit="1"/>
      <protection/>
    </xf>
    <xf numFmtId="0" fontId="4" fillId="0" borderId="0" xfId="0" applyFont="1" applyFill="1" applyBorder="1" applyAlignment="1" applyProtection="1">
      <alignment horizontal="center" vertical="top" textRotation="255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vertical="center"/>
      <protection/>
    </xf>
    <xf numFmtId="180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horizontal="left"/>
      <protection/>
    </xf>
    <xf numFmtId="17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182" fontId="8" fillId="2" borderId="0" xfId="0" applyNumberFormat="1" applyFont="1" applyFill="1" applyBorder="1" applyAlignment="1" applyProtection="1">
      <alignment horizontal="right"/>
      <protection/>
    </xf>
    <xf numFmtId="181" fontId="11" fillId="2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center"/>
      <protection/>
    </xf>
    <xf numFmtId="182" fontId="8" fillId="2" borderId="0" xfId="0" applyNumberFormat="1" applyFont="1" applyFill="1" applyBorder="1" applyAlignment="1" applyProtection="1">
      <alignment vertical="center"/>
      <protection/>
    </xf>
    <xf numFmtId="179" fontId="8" fillId="2" borderId="0" xfId="0" applyNumberFormat="1" applyFont="1" applyFill="1" applyBorder="1" applyAlignment="1" applyProtection="1" quotePrefix="1">
      <alignment horizontal="right"/>
      <protection/>
    </xf>
    <xf numFmtId="181" fontId="8" fillId="2" borderId="0" xfId="0" applyNumberFormat="1" applyFont="1" applyFill="1" applyBorder="1" applyAlignment="1" applyProtection="1" quotePrefix="1">
      <alignment horizontal="center"/>
      <protection/>
    </xf>
    <xf numFmtId="181" fontId="8" fillId="2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 shrinkToFit="1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179" fontId="8" fillId="2" borderId="0" xfId="0" applyNumberFormat="1" applyFont="1" applyFill="1" applyBorder="1" applyAlignment="1" applyProtection="1" quotePrefix="1">
      <alignment horizontal="left" vertical="center" indent="1"/>
      <protection/>
    </xf>
    <xf numFmtId="181" fontId="8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shrinkToFit="1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178" fontId="8" fillId="2" borderId="2" xfId="0" applyNumberFormat="1" applyFont="1" applyFill="1" applyBorder="1" applyAlignment="1" applyProtection="1">
      <alignment horizontal="right" vertical="center"/>
      <protection/>
    </xf>
    <xf numFmtId="182" fontId="8" fillId="2" borderId="2" xfId="0" applyNumberFormat="1" applyFont="1" applyFill="1" applyBorder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32" fontId="5" fillId="2" borderId="0" xfId="0" applyNumberFormat="1" applyFont="1" applyFill="1" applyBorder="1" applyAlignment="1" applyProtection="1">
      <alignment horizontal="left" vertical="center" shrinkToFit="1"/>
      <protection/>
    </xf>
    <xf numFmtId="182" fontId="8" fillId="2" borderId="0" xfId="0" applyNumberFormat="1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179" fontId="8" fillId="2" borderId="0" xfId="0" applyNumberFormat="1" applyFont="1" applyFill="1" applyBorder="1" applyAlignment="1" applyProtection="1" quotePrefix="1">
      <alignment horizontal="left" vertical="center"/>
      <protection/>
    </xf>
    <xf numFmtId="181" fontId="8" fillId="2" borderId="0" xfId="0" applyNumberFormat="1" applyFont="1" applyFill="1" applyBorder="1" applyAlignment="1" applyProtection="1" quotePrefix="1">
      <alignment horizontal="left" vertical="center"/>
      <protection/>
    </xf>
    <xf numFmtId="178" fontId="8" fillId="2" borderId="0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/>
      <protection/>
    </xf>
    <xf numFmtId="0" fontId="5" fillId="2" borderId="3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 shrinkToFit="1"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178" fontId="8" fillId="2" borderId="3" xfId="0" applyNumberFormat="1" applyFont="1" applyFill="1" applyBorder="1" applyAlignment="1" applyProtection="1">
      <alignment horizontal="right"/>
      <protection/>
    </xf>
    <xf numFmtId="182" fontId="8" fillId="2" borderId="3" xfId="0" applyNumberFormat="1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horizontal="center"/>
      <protection/>
    </xf>
    <xf numFmtId="179" fontId="8" fillId="2" borderId="3" xfId="0" applyNumberFormat="1" applyFont="1" applyFill="1" applyBorder="1" applyAlignment="1" applyProtection="1" quotePrefix="1">
      <alignment horizontal="right"/>
      <protection/>
    </xf>
    <xf numFmtId="181" fontId="8" fillId="2" borderId="3" xfId="0" applyNumberFormat="1" applyFont="1" applyFill="1" applyBorder="1" applyAlignment="1" applyProtection="1" quotePrefix="1">
      <alignment horizontal="center"/>
      <protection/>
    </xf>
    <xf numFmtId="182" fontId="8" fillId="2" borderId="3" xfId="0" applyNumberFormat="1" applyFont="1" applyFill="1" applyBorder="1" applyAlignment="1" applyProtection="1">
      <alignment horizontal="right"/>
      <protection/>
    </xf>
    <xf numFmtId="181" fontId="11" fillId="2" borderId="3" xfId="0" applyNumberFormat="1" applyFont="1" applyFill="1" applyBorder="1" applyAlignment="1" applyProtection="1">
      <alignment horizontal="center"/>
      <protection/>
    </xf>
    <xf numFmtId="177" fontId="11" fillId="0" borderId="3" xfId="0" applyNumberFormat="1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center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justify" vertical="center"/>
      <protection/>
    </xf>
    <xf numFmtId="179" fontId="4" fillId="2" borderId="10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justify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179" fontId="8" fillId="2" borderId="7" xfId="0" applyNumberFormat="1" applyFont="1" applyFill="1" applyBorder="1" applyAlignment="1" applyProtection="1">
      <alignment horizontal="center" vertical="center"/>
      <protection/>
    </xf>
    <xf numFmtId="179" fontId="8" fillId="2" borderId="9" xfId="0" applyNumberFormat="1" applyFont="1" applyFill="1" applyBorder="1" applyAlignment="1" applyProtection="1">
      <alignment horizontal="center" vertical="center"/>
      <protection/>
    </xf>
    <xf numFmtId="177" fontId="0" fillId="2" borderId="0" xfId="0" applyNumberFormat="1" applyFill="1" applyAlignment="1" applyProtection="1">
      <alignment horizontal="center"/>
      <protection/>
    </xf>
    <xf numFmtId="0" fontId="0" fillId="0" borderId="7" xfId="0" applyNumberFormat="1" applyBorder="1" applyAlignment="1" applyProtection="1">
      <alignment vertical="center"/>
      <protection/>
    </xf>
    <xf numFmtId="0" fontId="0" fillId="2" borderId="7" xfId="0" applyNumberFormat="1" applyFill="1" applyBorder="1" applyAlignment="1" applyProtection="1">
      <alignment horizontal="center" vertical="center"/>
      <protection/>
    </xf>
    <xf numFmtId="0" fontId="25" fillId="2" borderId="7" xfId="0" applyNumberFormat="1" applyFont="1" applyFill="1" applyBorder="1" applyAlignment="1" applyProtection="1">
      <alignment horizontal="center" vertical="center"/>
      <protection/>
    </xf>
    <xf numFmtId="0" fontId="26" fillId="2" borderId="7" xfId="0" applyNumberFormat="1" applyFont="1" applyFill="1" applyBorder="1" applyAlignment="1" applyProtection="1">
      <alignment horizontal="center" vertical="center"/>
      <protection/>
    </xf>
    <xf numFmtId="0" fontId="27" fillId="2" borderId="7" xfId="0" applyNumberFormat="1" applyFont="1" applyFill="1" applyBorder="1" applyAlignment="1" applyProtection="1">
      <alignment horizontal="distributed" vertical="center" shrinkToFit="1"/>
      <protection/>
    </xf>
    <xf numFmtId="0" fontId="12" fillId="2" borderId="7" xfId="0" applyNumberFormat="1" applyFont="1" applyFill="1" applyBorder="1" applyAlignment="1" applyProtection="1">
      <alignment horizontal="center" vertical="center"/>
      <protection/>
    </xf>
    <xf numFmtId="178" fontId="25" fillId="2" borderId="7" xfId="0" applyNumberFormat="1" applyFont="1" applyFill="1" applyBorder="1" applyAlignment="1" applyProtection="1">
      <alignment horizontal="center" vertical="center"/>
      <protection/>
    </xf>
    <xf numFmtId="179" fontId="25" fillId="2" borderId="9" xfId="0" applyNumberFormat="1" applyFont="1" applyFill="1" applyBorder="1" applyAlignment="1" applyProtection="1">
      <alignment horizontal="left" vertical="center"/>
      <protection/>
    </xf>
    <xf numFmtId="179" fontId="25" fillId="2" borderId="8" xfId="0" applyNumberFormat="1" applyFont="1" applyFill="1" applyBorder="1" applyAlignment="1" applyProtection="1">
      <alignment horizontal="right" vertical="center"/>
      <protection/>
    </xf>
    <xf numFmtId="179" fontId="25" fillId="2" borderId="7" xfId="0" applyNumberFormat="1" applyFont="1" applyFill="1" applyBorder="1" applyAlignment="1" applyProtection="1">
      <alignment horizontal="center" vertical="center"/>
      <protection/>
    </xf>
    <xf numFmtId="181" fontId="25" fillId="2" borderId="7" xfId="0" applyNumberFormat="1" applyFont="1" applyFill="1" applyBorder="1" applyAlignment="1" applyProtection="1">
      <alignment horizontal="center" vertical="center"/>
      <protection/>
    </xf>
    <xf numFmtId="179" fontId="25" fillId="2" borderId="6" xfId="0" applyNumberFormat="1" applyFont="1" applyFill="1" applyBorder="1" applyAlignment="1" applyProtection="1">
      <alignment horizontal="left" vertical="center"/>
      <protection/>
    </xf>
    <xf numFmtId="182" fontId="25" fillId="2" borderId="8" xfId="0" applyNumberFormat="1" applyFont="1" applyFill="1" applyBorder="1" applyAlignment="1" applyProtection="1">
      <alignment horizontal="left" vertical="center"/>
      <protection/>
    </xf>
    <xf numFmtId="177" fontId="25" fillId="2" borderId="7" xfId="0" applyNumberFormat="1" applyFont="1" applyFill="1" applyBorder="1" applyAlignment="1" applyProtection="1">
      <alignment horizontal="center" vertical="center"/>
      <protection/>
    </xf>
    <xf numFmtId="177" fontId="20" fillId="2" borderId="0" xfId="0" applyNumberFormat="1" applyFont="1" applyFill="1" applyBorder="1" applyAlignment="1" applyProtection="1">
      <alignment horizontal="center" vertical="center"/>
      <protection/>
    </xf>
    <xf numFmtId="0" fontId="28" fillId="2" borderId="7" xfId="0" applyNumberFormat="1" applyFont="1" applyFill="1" applyBorder="1" applyAlignment="1" applyProtection="1">
      <alignment horizontal="distributed" vertical="center" shrinkToFit="1"/>
      <protection/>
    </xf>
    <xf numFmtId="0" fontId="15" fillId="2" borderId="7" xfId="0" applyNumberFormat="1" applyFont="1" applyFill="1" applyBorder="1" applyAlignment="1" applyProtection="1">
      <alignment horizontal="center" vertical="center"/>
      <protection/>
    </xf>
    <xf numFmtId="0" fontId="16" fillId="2" borderId="7" xfId="0" applyNumberFormat="1" applyFont="1" applyFill="1" applyBorder="1" applyAlignment="1" applyProtection="1">
      <alignment horizontal="center" vertical="center"/>
      <protection/>
    </xf>
    <xf numFmtId="178" fontId="20" fillId="2" borderId="7" xfId="0" applyNumberFormat="1" applyFont="1" applyFill="1" applyBorder="1" applyAlignment="1" applyProtection="1">
      <alignment horizontal="center" vertical="center"/>
      <protection/>
    </xf>
    <xf numFmtId="179" fontId="20" fillId="2" borderId="9" xfId="0" applyNumberFormat="1" applyFont="1" applyFill="1" applyBorder="1" applyAlignment="1" applyProtection="1">
      <alignment horizontal="left" vertical="center"/>
      <protection/>
    </xf>
    <xf numFmtId="179" fontId="20" fillId="2" borderId="8" xfId="0" applyNumberFormat="1" applyFont="1" applyFill="1" applyBorder="1" applyAlignment="1" applyProtection="1">
      <alignment horizontal="right" vertical="center"/>
      <protection/>
    </xf>
    <xf numFmtId="179" fontId="20" fillId="2" borderId="7" xfId="0" applyNumberFormat="1" applyFont="1" applyFill="1" applyBorder="1" applyAlignment="1" applyProtection="1">
      <alignment horizontal="center" vertical="center"/>
      <protection/>
    </xf>
    <xf numFmtId="181" fontId="20" fillId="2" borderId="7" xfId="0" applyNumberFormat="1" applyFont="1" applyFill="1" applyBorder="1" applyAlignment="1" applyProtection="1">
      <alignment horizontal="center" vertical="center"/>
      <protection/>
    </xf>
    <xf numFmtId="179" fontId="20" fillId="2" borderId="6" xfId="0" applyNumberFormat="1" applyFont="1" applyFill="1" applyBorder="1" applyAlignment="1" applyProtection="1">
      <alignment horizontal="left" vertical="center"/>
      <protection/>
    </xf>
    <xf numFmtId="182" fontId="20" fillId="2" borderId="8" xfId="0" applyNumberFormat="1" applyFont="1" applyFill="1" applyBorder="1" applyAlignment="1" applyProtection="1">
      <alignment horizontal="left" vertical="center"/>
      <protection/>
    </xf>
    <xf numFmtId="177" fontId="20" fillId="2" borderId="7" xfId="0" applyNumberFormat="1" applyFont="1" applyFill="1" applyBorder="1" applyAlignment="1" applyProtection="1">
      <alignment horizontal="center" vertical="center"/>
      <protection/>
    </xf>
    <xf numFmtId="0" fontId="26" fillId="2" borderId="7" xfId="0" applyNumberFormat="1" applyFont="1" applyFill="1" applyBorder="1" applyAlignment="1" applyProtection="1">
      <alignment vertical="center"/>
      <protection/>
    </xf>
    <xf numFmtId="0" fontId="0" fillId="2" borderId="7" xfId="0" applyNumberFormat="1" applyFill="1" applyBorder="1" applyAlignment="1" applyProtection="1">
      <alignment horizontal="distributed" vertical="center" shrinkToFit="1"/>
      <protection/>
    </xf>
    <xf numFmtId="0" fontId="0" fillId="0" borderId="0" xfId="0" applyAlignment="1">
      <alignment horizontal="center"/>
    </xf>
    <xf numFmtId="0" fontId="16" fillId="2" borderId="7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 applyProtection="1">
      <alignment vertical="center" shrinkToFit="1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>
      <alignment horizontal="center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/>
    </xf>
    <xf numFmtId="0" fontId="16" fillId="3" borderId="7" xfId="0" applyFont="1" applyFill="1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horizontal="center"/>
      <protection locked="0"/>
    </xf>
    <xf numFmtId="0" fontId="16" fillId="3" borderId="7" xfId="0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 vertical="center" textRotation="255"/>
      <protection/>
    </xf>
    <xf numFmtId="182" fontId="8" fillId="2" borderId="7" xfId="20" applyNumberFormat="1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center" vertical="center" textRotation="255"/>
      <protection/>
    </xf>
    <xf numFmtId="0" fontId="4" fillId="0" borderId="4" xfId="0" applyFont="1" applyBorder="1" applyAlignment="1" applyProtection="1">
      <alignment horizontal="center" vertical="center" textRotation="255"/>
      <protection/>
    </xf>
    <xf numFmtId="0" fontId="4" fillId="0" borderId="5" xfId="0" applyFont="1" applyBorder="1" applyAlignment="1" applyProtection="1">
      <alignment horizontal="center" vertical="center" textRotation="255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  <xf numFmtId="0" fontId="8" fillId="2" borderId="9" xfId="20" applyFont="1" applyFill="1" applyBorder="1" applyAlignment="1" applyProtection="1">
      <alignment horizontal="center" vertical="center"/>
      <protection/>
    </xf>
    <xf numFmtId="0" fontId="8" fillId="2" borderId="8" xfId="20" applyFont="1" applyFill="1" applyBorder="1" applyAlignment="1" applyProtection="1">
      <alignment horizontal="center" vertical="center"/>
      <protection/>
    </xf>
    <xf numFmtId="179" fontId="4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textRotation="255"/>
      <protection/>
    </xf>
    <xf numFmtId="0" fontId="6" fillId="2" borderId="3" xfId="0" applyFont="1" applyFill="1" applyBorder="1" applyAlignment="1" applyProtection="1">
      <alignment horizontal="center" vertical="center" textRotation="255"/>
      <protection/>
    </xf>
    <xf numFmtId="0" fontId="4" fillId="2" borderId="4" xfId="0" applyFont="1" applyFill="1" applyBorder="1" applyAlignment="1" applyProtection="1">
      <alignment horizontal="center" vertical="center" textRotation="255"/>
      <protection/>
    </xf>
    <xf numFmtId="0" fontId="4" fillId="2" borderId="5" xfId="0" applyFont="1" applyFill="1" applyBorder="1" applyAlignment="1" applyProtection="1">
      <alignment horizontal="center" vertical="center" textRotation="255"/>
      <protection/>
    </xf>
    <xf numFmtId="178" fontId="4" fillId="2" borderId="4" xfId="0" applyNumberFormat="1" applyFont="1" applyFill="1" applyBorder="1" applyAlignment="1" applyProtection="1">
      <alignment horizontal="center" vertical="center"/>
      <protection/>
    </xf>
    <xf numFmtId="178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 textRotation="1"/>
      <protection/>
    </xf>
    <xf numFmtId="0" fontId="4" fillId="2" borderId="5" xfId="0" applyFont="1" applyFill="1" applyBorder="1" applyAlignment="1" applyProtection="1">
      <alignment horizontal="center" vertical="center" textRotation="1"/>
      <protection/>
    </xf>
    <xf numFmtId="49" fontId="17" fillId="2" borderId="3" xfId="20" applyNumberFormat="1" applyFont="1" applyFill="1" applyBorder="1" applyAlignment="1" applyProtection="1" quotePrefix="1">
      <alignment horizontal="right"/>
      <protection/>
    </xf>
    <xf numFmtId="49" fontId="17" fillId="2" borderId="3" xfId="20" applyNumberFormat="1" applyFont="1" applyFill="1" applyBorder="1" applyAlignment="1" applyProtection="1">
      <alignment horizontal="right"/>
      <protection/>
    </xf>
    <xf numFmtId="0" fontId="12" fillId="2" borderId="3" xfId="20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182" fontId="8" fillId="2" borderId="9" xfId="20" applyNumberFormat="1" applyFont="1" applyFill="1" applyBorder="1" applyAlignment="1" applyProtection="1">
      <alignment horizontal="left" vertical="center"/>
      <protection/>
    </xf>
    <xf numFmtId="179" fontId="8" fillId="2" borderId="9" xfId="20" applyNumberFormat="1" applyFont="1" applyFill="1" applyBorder="1" applyAlignment="1" applyProtection="1" quotePrefix="1">
      <alignment horizontal="left" vertical="center" indent="1"/>
      <protection/>
    </xf>
    <xf numFmtId="179" fontId="8" fillId="2" borderId="2" xfId="20" applyNumberFormat="1" applyFont="1" applyFill="1" applyBorder="1" applyAlignment="1" applyProtection="1" quotePrefix="1">
      <alignment horizontal="left" vertical="center" indent="1"/>
      <protection/>
    </xf>
    <xf numFmtId="179" fontId="8" fillId="2" borderId="8" xfId="20" applyNumberFormat="1" applyFont="1" applyFill="1" applyBorder="1" applyAlignment="1" applyProtection="1" quotePrefix="1">
      <alignment horizontal="left" vertical="center" indent="1"/>
      <protection/>
    </xf>
    <xf numFmtId="32" fontId="4" fillId="2" borderId="0" xfId="20" applyNumberFormat="1" applyFont="1" applyFill="1" applyBorder="1" applyAlignment="1" applyProtection="1">
      <alignment horizontal="left" vertical="center"/>
      <protection/>
    </xf>
    <xf numFmtId="182" fontId="8" fillId="2" borderId="0" xfId="20" applyNumberFormat="1" applyFont="1" applyFill="1" applyBorder="1" applyAlignment="1" applyProtection="1">
      <alignment horizontal="left" vertical="center" indent="1"/>
      <protection/>
    </xf>
    <xf numFmtId="0" fontId="4" fillId="2" borderId="11" xfId="20" applyFont="1" applyFill="1" applyBorder="1" applyAlignment="1" applyProtection="1">
      <alignment horizontal="center" vertical="center"/>
      <protection/>
    </xf>
    <xf numFmtId="0" fontId="4" fillId="2" borderId="0" xfId="20" applyFont="1" applyFill="1" applyBorder="1" applyAlignment="1" applyProtection="1">
      <alignment horizontal="center" vertical="center"/>
      <protection/>
    </xf>
    <xf numFmtId="0" fontId="4" fillId="2" borderId="6" xfId="20" applyFont="1" applyFill="1" applyBorder="1" applyAlignment="1" applyProtection="1">
      <alignment horizontal="center" vertical="center"/>
      <protection/>
    </xf>
    <xf numFmtId="0" fontId="4" fillId="2" borderId="3" xfId="20" applyFont="1" applyFill="1" applyBorder="1" applyAlignment="1" applyProtection="1">
      <alignment horizontal="center" vertical="center"/>
      <protection/>
    </xf>
    <xf numFmtId="182" fontId="8" fillId="2" borderId="7" xfId="20" applyNumberFormat="1" applyFont="1" applyFill="1" applyBorder="1" applyAlignment="1" applyProtection="1">
      <alignment horizontal="center" vertical="center"/>
      <protection/>
    </xf>
    <xf numFmtId="182" fontId="8" fillId="2" borderId="7" xfId="20" applyNumberFormat="1" applyFont="1" applyFill="1" applyBorder="1" applyAlignment="1" applyProtection="1">
      <alignment horizontal="left" vertical="center" indent="1"/>
      <protection/>
    </xf>
    <xf numFmtId="177" fontId="4" fillId="4" borderId="12" xfId="20" applyNumberFormat="1" applyFont="1" applyFill="1" applyBorder="1" applyAlignment="1" applyProtection="1">
      <alignment horizontal="center" vertical="center"/>
      <protection/>
    </xf>
    <xf numFmtId="177" fontId="4" fillId="4" borderId="13" xfId="20" applyNumberFormat="1" applyFont="1" applyFill="1" applyBorder="1" applyAlignment="1" applyProtection="1">
      <alignment horizontal="center" vertical="center"/>
      <protection/>
    </xf>
    <xf numFmtId="0" fontId="12" fillId="2" borderId="0" xfId="20" applyFont="1" applyFill="1" applyBorder="1" applyAlignment="1" applyProtection="1">
      <alignment horizontal="left"/>
      <protection/>
    </xf>
    <xf numFmtId="0" fontId="4" fillId="2" borderId="7" xfId="20" applyFont="1" applyFill="1" applyBorder="1" applyAlignment="1" applyProtection="1">
      <alignment horizontal="center" vertical="center"/>
      <protection/>
    </xf>
    <xf numFmtId="58" fontId="4" fillId="2" borderId="0" xfId="20" applyNumberFormat="1" applyFont="1" applyFill="1" applyBorder="1" applyAlignment="1" applyProtection="1">
      <alignment horizontal="left" vertical="center"/>
      <protection/>
    </xf>
    <xf numFmtId="181" fontId="23" fillId="0" borderId="4" xfId="0" applyNumberFormat="1" applyFont="1" applyFill="1" applyBorder="1" applyAlignment="1" applyProtection="1">
      <alignment horizontal="center" vertical="center" textRotation="255"/>
      <protection/>
    </xf>
    <xf numFmtId="181" fontId="23" fillId="0" borderId="5" xfId="0" applyNumberFormat="1" applyFont="1" applyFill="1" applyBorder="1" applyAlignment="1" applyProtection="1">
      <alignment horizontal="center" vertical="center" textRotation="255"/>
      <protection/>
    </xf>
    <xf numFmtId="0" fontId="24" fillId="0" borderId="0" xfId="0" applyFont="1" applyBorder="1" applyAlignment="1" applyProtection="1">
      <alignment horizontal="center" vertical="top" textRotation="255"/>
      <protection/>
    </xf>
    <xf numFmtId="179" fontId="4" fillId="2" borderId="9" xfId="0" applyNumberFormat="1" applyFont="1" applyFill="1" applyBorder="1" applyAlignment="1" applyProtection="1">
      <alignment horizontal="center" vertical="center"/>
      <protection/>
    </xf>
    <xf numFmtId="179" fontId="4" fillId="2" borderId="2" xfId="0" applyNumberFormat="1" applyFont="1" applyFill="1" applyBorder="1" applyAlignment="1" applyProtection="1">
      <alignment horizontal="center" vertical="center"/>
      <protection/>
    </xf>
    <xf numFmtId="179" fontId="4" fillId="2" borderId="14" xfId="0" applyNumberFormat="1" applyFont="1" applyFill="1" applyBorder="1" applyAlignment="1" applyProtection="1">
      <alignment horizontal="center" vertical="center"/>
      <protection/>
    </xf>
    <xf numFmtId="179" fontId="4" fillId="2" borderId="10" xfId="0" applyNumberFormat="1" applyFont="1" applyFill="1" applyBorder="1" applyAlignment="1" applyProtection="1">
      <alignment horizontal="center" vertical="center"/>
      <protection/>
    </xf>
    <xf numFmtId="179" fontId="4" fillId="2" borderId="6" xfId="0" applyNumberFormat="1" applyFont="1" applyFill="1" applyBorder="1" applyAlignment="1" applyProtection="1">
      <alignment horizontal="center" vertical="center"/>
      <protection/>
    </xf>
    <xf numFmtId="179" fontId="4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 textRotation="255"/>
      <protection/>
    </xf>
    <xf numFmtId="49" fontId="17" fillId="2" borderId="3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shrinkToFit="1"/>
      <protection/>
    </xf>
    <xf numFmtId="182" fontId="8" fillId="2" borderId="9" xfId="0" applyNumberFormat="1" applyFont="1" applyFill="1" applyBorder="1" applyAlignment="1" applyProtection="1">
      <alignment horizontal="center" vertical="center"/>
      <protection/>
    </xf>
    <xf numFmtId="182" fontId="8" fillId="2" borderId="2" xfId="0" applyNumberFormat="1" applyFont="1" applyFill="1" applyBorder="1" applyAlignment="1" applyProtection="1">
      <alignment horizontal="center" vertical="center"/>
      <protection/>
    </xf>
    <xf numFmtId="182" fontId="8" fillId="2" borderId="9" xfId="0" applyNumberFormat="1" applyFont="1" applyFill="1" applyBorder="1" applyAlignment="1" applyProtection="1">
      <alignment horizontal="left" vertical="center" indent="1"/>
      <protection/>
    </xf>
    <xf numFmtId="182" fontId="8" fillId="2" borderId="2" xfId="0" applyNumberFormat="1" applyFont="1" applyFill="1" applyBorder="1" applyAlignment="1" applyProtection="1">
      <alignment horizontal="left" vertical="center" indent="1"/>
      <protection/>
    </xf>
    <xf numFmtId="182" fontId="8" fillId="2" borderId="8" xfId="0" applyNumberFormat="1" applyFont="1" applyFill="1" applyBorder="1" applyAlignment="1" applyProtection="1">
      <alignment horizontal="left" vertical="center" indent="1"/>
      <protection/>
    </xf>
    <xf numFmtId="182" fontId="8" fillId="2" borderId="0" xfId="0" applyNumberFormat="1" applyFont="1" applyFill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182" fontId="8" fillId="2" borderId="7" xfId="0" applyNumberFormat="1" applyFont="1" applyFill="1" applyBorder="1" applyAlignment="1" applyProtection="1">
      <alignment horizontal="center" vertical="center"/>
      <protection/>
    </xf>
    <xf numFmtId="182" fontId="8" fillId="2" borderId="7" xfId="0" applyNumberFormat="1" applyFont="1" applyFill="1" applyBorder="1" applyAlignment="1" applyProtection="1">
      <alignment horizontal="left" vertical="center"/>
      <protection/>
    </xf>
    <xf numFmtId="179" fontId="8" fillId="2" borderId="9" xfId="0" applyNumberFormat="1" applyFont="1" applyFill="1" applyBorder="1" applyAlignment="1" applyProtection="1" quotePrefix="1">
      <alignment horizontal="left" vertical="center" indent="1"/>
      <protection/>
    </xf>
    <xf numFmtId="179" fontId="8" fillId="2" borderId="2" xfId="0" applyNumberFormat="1" applyFont="1" applyFill="1" applyBorder="1" applyAlignment="1" applyProtection="1" quotePrefix="1">
      <alignment horizontal="left" vertical="center" indent="1"/>
      <protection/>
    </xf>
    <xf numFmtId="179" fontId="8" fillId="2" borderId="8" xfId="0" applyNumberFormat="1" applyFont="1" applyFill="1" applyBorder="1" applyAlignment="1" applyProtection="1" quotePrefix="1">
      <alignment horizontal="left" vertical="center" indent="1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 vertical="top" shrinkToFit="1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58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177" fontId="4" fillId="4" borderId="12" xfId="0" applyNumberFormat="1" applyFont="1" applyFill="1" applyBorder="1" applyAlignment="1" applyProtection="1">
      <alignment horizontal="center" vertical="center"/>
      <protection/>
    </xf>
    <xf numFmtId="177" fontId="4" fillId="4" borderId="13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印刷画面編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161925</xdr:rowOff>
    </xdr:from>
    <xdr:to>
      <xdr:col>9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61950" y="381000"/>
          <a:ext cx="1038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F11">
      <selection activeCell="J27" sqref="J27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4.75390625" style="114" customWidth="1"/>
    <col min="38" max="38" width="8.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208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209</v>
      </c>
      <c r="AE6" s="283"/>
      <c r="AF6" s="284" t="s">
        <v>40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210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211</v>
      </c>
      <c r="AE7" s="283"/>
      <c r="AF7" s="284" t="s">
        <v>41</v>
      </c>
      <c r="AG7" s="285"/>
      <c r="AH7" s="285"/>
      <c r="AI7" s="286"/>
      <c r="AJ7" s="48"/>
      <c r="AK7" s="55" t="s">
        <v>212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213</v>
      </c>
      <c r="Y8" s="293"/>
      <c r="Z8" s="294" t="s">
        <v>42</v>
      </c>
      <c r="AA8" s="294"/>
      <c r="AB8" s="294"/>
      <c r="AC8" s="47"/>
      <c r="AD8" s="256" t="s">
        <v>214</v>
      </c>
      <c r="AE8" s="283"/>
      <c r="AF8" s="284" t="s">
        <v>47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0.5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44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46</v>
      </c>
      <c r="AA10" s="294"/>
      <c r="AB10" s="294"/>
      <c r="AC10" s="47"/>
      <c r="AD10" s="256" t="s">
        <v>11</v>
      </c>
      <c r="AE10" s="283"/>
      <c r="AF10" s="284" t="s">
        <v>43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0.5555555555555556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220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215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216</v>
      </c>
      <c r="T14" s="272"/>
      <c r="U14" s="272"/>
      <c r="V14" s="272"/>
      <c r="W14" s="272"/>
      <c r="X14" s="273"/>
      <c r="Y14" s="271" t="s">
        <v>217</v>
      </c>
      <c r="Z14" s="272"/>
      <c r="AA14" s="272"/>
      <c r="AB14" s="272"/>
      <c r="AC14" s="272"/>
      <c r="AD14" s="273"/>
      <c r="AE14" s="264" t="s">
        <v>194</v>
      </c>
      <c r="AF14" s="264"/>
      <c r="AG14" s="264"/>
      <c r="AH14" s="264"/>
      <c r="AI14" s="264"/>
      <c r="AJ14" s="264"/>
      <c r="AK14" s="264" t="s">
        <v>195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218</v>
      </c>
      <c r="AF15" s="95" t="s">
        <v>34</v>
      </c>
      <c r="AG15" s="95" t="s">
        <v>31</v>
      </c>
      <c r="AH15" s="95" t="s">
        <v>219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220</v>
      </c>
      <c r="G16" s="99">
        <v>9</v>
      </c>
      <c r="H16" s="99">
        <v>9</v>
      </c>
      <c r="I16" s="99">
        <v>9</v>
      </c>
      <c r="J16" s="100" t="s">
        <v>221</v>
      </c>
      <c r="K16" s="101" t="s">
        <v>221</v>
      </c>
      <c r="L16" s="102" t="s">
        <v>62</v>
      </c>
      <c r="M16" s="99" t="s">
        <v>220</v>
      </c>
      <c r="N16" s="103">
        <v>0</v>
      </c>
      <c r="O16" s="104">
        <v>1983</v>
      </c>
      <c r="P16" s="105">
        <v>4</v>
      </c>
      <c r="Q16" s="105">
        <v>4</v>
      </c>
      <c r="R16" s="106">
        <v>55.22</v>
      </c>
      <c r="S16" s="107" t="s">
        <v>52</v>
      </c>
      <c r="T16" s="108">
        <v>100</v>
      </c>
      <c r="U16" s="107" t="s">
        <v>52</v>
      </c>
      <c r="V16" s="108">
        <v>103</v>
      </c>
      <c r="W16" s="107" t="s">
        <v>56</v>
      </c>
      <c r="X16" s="108">
        <v>104</v>
      </c>
      <c r="Y16" s="107" t="s">
        <v>52</v>
      </c>
      <c r="Z16" s="108">
        <v>120</v>
      </c>
      <c r="AA16" s="107" t="s">
        <v>52</v>
      </c>
      <c r="AB16" s="108">
        <v>122</v>
      </c>
      <c r="AC16" s="107" t="s">
        <v>56</v>
      </c>
      <c r="AD16" s="108">
        <v>124</v>
      </c>
      <c r="AE16" s="109">
        <v>103.002448</v>
      </c>
      <c r="AF16" s="110">
        <v>1</v>
      </c>
      <c r="AG16" s="110">
        <v>8</v>
      </c>
      <c r="AH16" s="109">
        <v>122.002448</v>
      </c>
      <c r="AI16" s="110">
        <v>3</v>
      </c>
      <c r="AJ16" s="110">
        <v>6</v>
      </c>
      <c r="AK16" s="111" t="s">
        <v>52</v>
      </c>
      <c r="AL16" s="108">
        <v>225</v>
      </c>
      <c r="AM16" s="110">
        <v>1</v>
      </c>
      <c r="AN16" s="110">
        <v>8</v>
      </c>
      <c r="AO16" s="110">
        <v>22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220</v>
      </c>
      <c r="G17" s="99">
        <v>2</v>
      </c>
      <c r="H17" s="99">
        <v>2</v>
      </c>
      <c r="I17" s="99">
        <v>2</v>
      </c>
      <c r="J17" s="100" t="s">
        <v>222</v>
      </c>
      <c r="K17" s="101" t="s">
        <v>222</v>
      </c>
      <c r="L17" s="102" t="s">
        <v>66</v>
      </c>
      <c r="M17" s="99" t="s">
        <v>220</v>
      </c>
      <c r="N17" s="103">
        <v>0</v>
      </c>
      <c r="O17" s="104">
        <v>1984</v>
      </c>
      <c r="P17" s="105">
        <v>3</v>
      </c>
      <c r="Q17" s="105">
        <v>3</v>
      </c>
      <c r="R17" s="106">
        <v>55.34</v>
      </c>
      <c r="S17" s="107" t="s">
        <v>56</v>
      </c>
      <c r="T17" s="108">
        <v>98</v>
      </c>
      <c r="U17" s="107" t="s">
        <v>52</v>
      </c>
      <c r="V17" s="108">
        <v>98</v>
      </c>
      <c r="W17" s="107" t="s">
        <v>52</v>
      </c>
      <c r="X17" s="108">
        <v>100</v>
      </c>
      <c r="Y17" s="107" t="s">
        <v>52</v>
      </c>
      <c r="Z17" s="108">
        <v>120</v>
      </c>
      <c r="AA17" s="107" t="s">
        <v>52</v>
      </c>
      <c r="AB17" s="108">
        <v>124</v>
      </c>
      <c r="AC17" s="107" t="s">
        <v>56</v>
      </c>
      <c r="AD17" s="108">
        <v>126</v>
      </c>
      <c r="AE17" s="109">
        <v>100.0024468</v>
      </c>
      <c r="AF17" s="110">
        <v>4</v>
      </c>
      <c r="AG17" s="110">
        <v>5</v>
      </c>
      <c r="AH17" s="109">
        <v>124.0024468</v>
      </c>
      <c r="AI17" s="110">
        <v>1</v>
      </c>
      <c r="AJ17" s="110">
        <v>8</v>
      </c>
      <c r="AK17" s="111" t="s">
        <v>52</v>
      </c>
      <c r="AL17" s="108">
        <v>224.00244682000002</v>
      </c>
      <c r="AM17" s="110">
        <v>2</v>
      </c>
      <c r="AN17" s="110">
        <v>7</v>
      </c>
      <c r="AO17" s="110">
        <v>20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220</v>
      </c>
      <c r="G18" s="99">
        <v>7</v>
      </c>
      <c r="H18" s="99">
        <v>7</v>
      </c>
      <c r="I18" s="99">
        <v>7</v>
      </c>
      <c r="J18" s="100" t="s">
        <v>223</v>
      </c>
      <c r="K18" s="101" t="s">
        <v>223</v>
      </c>
      <c r="L18" s="102" t="s">
        <v>55</v>
      </c>
      <c r="M18" s="99" t="s">
        <v>220</v>
      </c>
      <c r="N18" s="103">
        <v>0</v>
      </c>
      <c r="O18" s="104">
        <v>1987</v>
      </c>
      <c r="P18" s="105">
        <v>1</v>
      </c>
      <c r="Q18" s="105">
        <v>1</v>
      </c>
      <c r="R18" s="106">
        <v>55.8</v>
      </c>
      <c r="S18" s="107" t="s">
        <v>52</v>
      </c>
      <c r="T18" s="108">
        <v>100</v>
      </c>
      <c r="U18" s="107" t="s">
        <v>52</v>
      </c>
      <c r="V18" s="108">
        <v>101</v>
      </c>
      <c r="W18" s="107" t="s">
        <v>56</v>
      </c>
      <c r="X18" s="108">
        <v>104</v>
      </c>
      <c r="Y18" s="107" t="s">
        <v>56</v>
      </c>
      <c r="Z18" s="108">
        <v>120</v>
      </c>
      <c r="AA18" s="107" t="s">
        <v>52</v>
      </c>
      <c r="AB18" s="108">
        <v>120</v>
      </c>
      <c r="AC18" s="107" t="s">
        <v>52</v>
      </c>
      <c r="AD18" s="108">
        <v>121</v>
      </c>
      <c r="AE18" s="109">
        <v>101.0024422</v>
      </c>
      <c r="AF18" s="110">
        <v>2</v>
      </c>
      <c r="AG18" s="110">
        <v>7</v>
      </c>
      <c r="AH18" s="109">
        <v>121.0024422</v>
      </c>
      <c r="AI18" s="110">
        <v>4</v>
      </c>
      <c r="AJ18" s="110">
        <v>5</v>
      </c>
      <c r="AK18" s="111" t="s">
        <v>52</v>
      </c>
      <c r="AL18" s="108">
        <v>222</v>
      </c>
      <c r="AM18" s="110">
        <v>3</v>
      </c>
      <c r="AN18" s="110">
        <v>6</v>
      </c>
      <c r="AO18" s="110">
        <v>18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220</v>
      </c>
      <c r="G19" s="99">
        <v>8</v>
      </c>
      <c r="H19" s="99">
        <v>8</v>
      </c>
      <c r="I19" s="99">
        <v>8</v>
      </c>
      <c r="J19" s="100" t="s">
        <v>224</v>
      </c>
      <c r="K19" s="101" t="s">
        <v>224</v>
      </c>
      <c r="L19" s="102" t="s">
        <v>70</v>
      </c>
      <c r="M19" s="99" t="s">
        <v>220</v>
      </c>
      <c r="N19" s="103">
        <v>0</v>
      </c>
      <c r="O19" s="104">
        <v>1984</v>
      </c>
      <c r="P19" s="105">
        <v>3</v>
      </c>
      <c r="Q19" s="105">
        <v>3</v>
      </c>
      <c r="R19" s="106">
        <v>55.3</v>
      </c>
      <c r="S19" s="107" t="s">
        <v>52</v>
      </c>
      <c r="T19" s="108">
        <v>93</v>
      </c>
      <c r="U19" s="107" t="s">
        <v>52</v>
      </c>
      <c r="V19" s="108">
        <v>98</v>
      </c>
      <c r="W19" s="107" t="s">
        <v>52</v>
      </c>
      <c r="X19" s="108">
        <v>100</v>
      </c>
      <c r="Y19" s="107" t="s">
        <v>56</v>
      </c>
      <c r="Z19" s="108">
        <v>120</v>
      </c>
      <c r="AA19" s="107" t="s">
        <v>52</v>
      </c>
      <c r="AB19" s="108">
        <v>120</v>
      </c>
      <c r="AC19" s="107" t="s">
        <v>56</v>
      </c>
      <c r="AD19" s="108">
        <v>124</v>
      </c>
      <c r="AE19" s="109">
        <v>100.0024472</v>
      </c>
      <c r="AF19" s="110">
        <v>3</v>
      </c>
      <c r="AG19" s="110">
        <v>6</v>
      </c>
      <c r="AH19" s="109">
        <v>120.0024472</v>
      </c>
      <c r="AI19" s="110">
        <v>5</v>
      </c>
      <c r="AJ19" s="110">
        <v>4</v>
      </c>
      <c r="AK19" s="111" t="s">
        <v>52</v>
      </c>
      <c r="AL19" s="108">
        <v>220.00244722</v>
      </c>
      <c r="AM19" s="110">
        <v>4</v>
      </c>
      <c r="AN19" s="110">
        <v>5</v>
      </c>
      <c r="AO19" s="110">
        <v>15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220</v>
      </c>
      <c r="G20" s="99">
        <v>3</v>
      </c>
      <c r="H20" s="99">
        <v>3</v>
      </c>
      <c r="I20" s="99">
        <v>3</v>
      </c>
      <c r="J20" s="100" t="s">
        <v>225</v>
      </c>
      <c r="K20" s="101" t="s">
        <v>225</v>
      </c>
      <c r="L20" s="102" t="s">
        <v>51</v>
      </c>
      <c r="M20" s="99" t="s">
        <v>220</v>
      </c>
      <c r="N20" s="103">
        <v>0</v>
      </c>
      <c r="O20" s="104">
        <v>1983</v>
      </c>
      <c r="P20" s="105">
        <v>4</v>
      </c>
      <c r="Q20" s="105">
        <v>4</v>
      </c>
      <c r="R20" s="106">
        <v>55.9</v>
      </c>
      <c r="S20" s="107" t="s">
        <v>56</v>
      </c>
      <c r="T20" s="108">
        <v>96</v>
      </c>
      <c r="U20" s="107" t="s">
        <v>52</v>
      </c>
      <c r="V20" s="108">
        <v>96</v>
      </c>
      <c r="W20" s="107" t="s">
        <v>56</v>
      </c>
      <c r="X20" s="108">
        <v>99</v>
      </c>
      <c r="Y20" s="107" t="s">
        <v>52</v>
      </c>
      <c r="Z20" s="108">
        <v>121</v>
      </c>
      <c r="AA20" s="107" t="s">
        <v>52</v>
      </c>
      <c r="AB20" s="108">
        <v>123</v>
      </c>
      <c r="AC20" s="107" t="s">
        <v>56</v>
      </c>
      <c r="AD20" s="108">
        <v>130</v>
      </c>
      <c r="AE20" s="109">
        <v>96.0024412</v>
      </c>
      <c r="AF20" s="110">
        <v>7</v>
      </c>
      <c r="AG20" s="110">
        <v>2</v>
      </c>
      <c r="AH20" s="109">
        <v>123.0024412</v>
      </c>
      <c r="AI20" s="110">
        <v>2</v>
      </c>
      <c r="AJ20" s="110">
        <v>7</v>
      </c>
      <c r="AK20" s="111" t="s">
        <v>52</v>
      </c>
      <c r="AL20" s="108">
        <v>219</v>
      </c>
      <c r="AM20" s="110">
        <v>5</v>
      </c>
      <c r="AN20" s="110">
        <v>4</v>
      </c>
      <c r="AO20" s="110">
        <v>13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220</v>
      </c>
      <c r="G21" s="99">
        <v>17</v>
      </c>
      <c r="H21" s="99">
        <v>17</v>
      </c>
      <c r="I21" s="99">
        <v>17</v>
      </c>
      <c r="J21" s="100" t="s">
        <v>226</v>
      </c>
      <c r="K21" s="101" t="s">
        <v>226</v>
      </c>
      <c r="L21" s="102" t="s">
        <v>98</v>
      </c>
      <c r="M21" s="99" t="s">
        <v>220</v>
      </c>
      <c r="N21" s="103">
        <v>0</v>
      </c>
      <c r="O21" s="104">
        <v>1985</v>
      </c>
      <c r="P21" s="105">
        <v>2</v>
      </c>
      <c r="Q21" s="105">
        <v>2</v>
      </c>
      <c r="R21" s="106">
        <v>55.34</v>
      </c>
      <c r="S21" s="107" t="s">
        <v>52</v>
      </c>
      <c r="T21" s="108">
        <v>93</v>
      </c>
      <c r="U21" s="107" t="s">
        <v>56</v>
      </c>
      <c r="V21" s="108">
        <v>95</v>
      </c>
      <c r="W21" s="107" t="s">
        <v>56</v>
      </c>
      <c r="X21" s="108">
        <v>95</v>
      </c>
      <c r="Y21" s="107" t="s">
        <v>52</v>
      </c>
      <c r="Z21" s="108">
        <v>118</v>
      </c>
      <c r="AA21" s="107" t="s">
        <v>56</v>
      </c>
      <c r="AB21" s="108">
        <v>120</v>
      </c>
      <c r="AC21" s="107" t="s">
        <v>52</v>
      </c>
      <c r="AD21" s="108">
        <v>120</v>
      </c>
      <c r="AE21" s="109">
        <v>93.0024468</v>
      </c>
      <c r="AF21" s="110">
        <v>9</v>
      </c>
      <c r="AG21" s="110">
        <v>0</v>
      </c>
      <c r="AH21" s="109">
        <v>120.0024468</v>
      </c>
      <c r="AI21" s="110">
        <v>6</v>
      </c>
      <c r="AJ21" s="110">
        <v>3</v>
      </c>
      <c r="AK21" s="111" t="s">
        <v>52</v>
      </c>
      <c r="AL21" s="108">
        <v>213</v>
      </c>
      <c r="AM21" s="110">
        <v>6</v>
      </c>
      <c r="AN21" s="110">
        <v>3</v>
      </c>
      <c r="AO21" s="110">
        <v>6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220</v>
      </c>
      <c r="G22" s="99">
        <v>12</v>
      </c>
      <c r="H22" s="99">
        <v>12</v>
      </c>
      <c r="I22" s="99">
        <v>12</v>
      </c>
      <c r="J22" s="100" t="s">
        <v>227</v>
      </c>
      <c r="K22" s="101" t="s">
        <v>227</v>
      </c>
      <c r="L22" s="102" t="s">
        <v>60</v>
      </c>
      <c r="M22" s="99" t="s">
        <v>220</v>
      </c>
      <c r="N22" s="103">
        <v>0</v>
      </c>
      <c r="O22" s="104">
        <v>1983</v>
      </c>
      <c r="P22" s="105">
        <v>4</v>
      </c>
      <c r="Q22" s="105">
        <v>4</v>
      </c>
      <c r="R22" s="106">
        <v>55.58</v>
      </c>
      <c r="S22" s="107" t="s">
        <v>52</v>
      </c>
      <c r="T22" s="108">
        <v>93</v>
      </c>
      <c r="U22" s="107" t="s">
        <v>52</v>
      </c>
      <c r="V22" s="108">
        <v>95</v>
      </c>
      <c r="W22" s="107" t="s">
        <v>52</v>
      </c>
      <c r="X22" s="108">
        <v>96</v>
      </c>
      <c r="Y22" s="107" t="s">
        <v>52</v>
      </c>
      <c r="Z22" s="108">
        <v>115</v>
      </c>
      <c r="AA22" s="107" t="s">
        <v>56</v>
      </c>
      <c r="AB22" s="108">
        <v>119</v>
      </c>
      <c r="AC22" s="107" t="s">
        <v>56</v>
      </c>
      <c r="AD22" s="108">
        <v>119</v>
      </c>
      <c r="AE22" s="109">
        <v>96.0024444</v>
      </c>
      <c r="AF22" s="110">
        <v>6</v>
      </c>
      <c r="AG22" s="110">
        <v>3</v>
      </c>
      <c r="AH22" s="109">
        <v>115.0024444</v>
      </c>
      <c r="AI22" s="110">
        <v>7</v>
      </c>
      <c r="AJ22" s="110">
        <v>2</v>
      </c>
      <c r="AK22" s="111" t="s">
        <v>52</v>
      </c>
      <c r="AL22" s="108">
        <v>211</v>
      </c>
      <c r="AM22" s="110">
        <v>7</v>
      </c>
      <c r="AN22" s="110">
        <v>2</v>
      </c>
      <c r="AO22" s="110">
        <v>7</v>
      </c>
    </row>
    <row r="23" spans="2:41" ht="41.25" customHeight="1">
      <c r="B23" s="89"/>
      <c r="C23" s="5">
        <v>1</v>
      </c>
      <c r="D23" s="97">
        <v>8</v>
      </c>
      <c r="E23" s="97"/>
      <c r="F23" s="98" t="s">
        <v>220</v>
      </c>
      <c r="G23" s="99">
        <v>13</v>
      </c>
      <c r="H23" s="99">
        <v>13</v>
      </c>
      <c r="I23" s="99">
        <v>13</v>
      </c>
      <c r="J23" s="100" t="s">
        <v>228</v>
      </c>
      <c r="K23" s="101" t="s">
        <v>228</v>
      </c>
      <c r="L23" s="102" t="s">
        <v>70</v>
      </c>
      <c r="M23" s="99" t="s">
        <v>220</v>
      </c>
      <c r="N23" s="103">
        <v>0</v>
      </c>
      <c r="O23" s="104">
        <v>1984</v>
      </c>
      <c r="P23" s="105">
        <v>4</v>
      </c>
      <c r="Q23" s="105">
        <v>4</v>
      </c>
      <c r="R23" s="106">
        <v>53.72</v>
      </c>
      <c r="S23" s="107">
        <v>0</v>
      </c>
      <c r="T23" s="108">
        <v>93</v>
      </c>
      <c r="U23" s="107" t="s">
        <v>56</v>
      </c>
      <c r="V23" s="108">
        <v>96</v>
      </c>
      <c r="W23" s="107" t="s">
        <v>52</v>
      </c>
      <c r="X23" s="108">
        <v>96</v>
      </c>
      <c r="Y23" s="107" t="s">
        <v>52</v>
      </c>
      <c r="Z23" s="108">
        <v>113</v>
      </c>
      <c r="AA23" s="107" t="s">
        <v>56</v>
      </c>
      <c r="AB23" s="108">
        <v>118</v>
      </c>
      <c r="AC23" s="107" t="s">
        <v>56</v>
      </c>
      <c r="AD23" s="108">
        <v>118</v>
      </c>
      <c r="AE23" s="109">
        <v>96.002463</v>
      </c>
      <c r="AF23" s="110">
        <v>5</v>
      </c>
      <c r="AG23" s="110">
        <v>4</v>
      </c>
      <c r="AH23" s="109">
        <v>113.002463</v>
      </c>
      <c r="AI23" s="110">
        <v>10</v>
      </c>
      <c r="AJ23" s="110">
        <v>0</v>
      </c>
      <c r="AK23" s="111" t="s">
        <v>52</v>
      </c>
      <c r="AL23" s="108">
        <v>209</v>
      </c>
      <c r="AM23" s="110">
        <v>8</v>
      </c>
      <c r="AN23" s="110">
        <v>1</v>
      </c>
      <c r="AO23" s="110">
        <v>5</v>
      </c>
    </row>
    <row r="24" spans="2:41" ht="41.25" customHeight="1">
      <c r="B24" s="89"/>
      <c r="C24" s="5">
        <v>1</v>
      </c>
      <c r="D24" s="97">
        <v>9</v>
      </c>
      <c r="E24" s="97"/>
      <c r="F24" s="98" t="s">
        <v>220</v>
      </c>
      <c r="G24" s="99">
        <v>6</v>
      </c>
      <c r="H24" s="99">
        <v>6</v>
      </c>
      <c r="I24" s="99">
        <v>6</v>
      </c>
      <c r="J24" s="100" t="s">
        <v>229</v>
      </c>
      <c r="K24" s="101" t="s">
        <v>229</v>
      </c>
      <c r="L24" s="102" t="s">
        <v>66</v>
      </c>
      <c r="M24" s="99" t="s">
        <v>220</v>
      </c>
      <c r="N24" s="103">
        <v>0</v>
      </c>
      <c r="O24" s="104">
        <v>1984</v>
      </c>
      <c r="P24" s="105">
        <v>3</v>
      </c>
      <c r="Q24" s="105">
        <v>3</v>
      </c>
      <c r="R24" s="106">
        <v>54.9</v>
      </c>
      <c r="S24" s="107" t="s">
        <v>52</v>
      </c>
      <c r="T24" s="108">
        <v>90</v>
      </c>
      <c r="U24" s="107" t="s">
        <v>52</v>
      </c>
      <c r="V24" s="108">
        <v>93</v>
      </c>
      <c r="W24" s="107" t="s">
        <v>56</v>
      </c>
      <c r="X24" s="108">
        <v>95</v>
      </c>
      <c r="Y24" s="107" t="s">
        <v>52</v>
      </c>
      <c r="Z24" s="108">
        <v>105</v>
      </c>
      <c r="AA24" s="107" t="s">
        <v>52</v>
      </c>
      <c r="AB24" s="108">
        <v>110</v>
      </c>
      <c r="AC24" s="107" t="s">
        <v>52</v>
      </c>
      <c r="AD24" s="108">
        <v>114</v>
      </c>
      <c r="AE24" s="109">
        <v>93.0024512</v>
      </c>
      <c r="AF24" s="110">
        <v>8</v>
      </c>
      <c r="AG24" s="110">
        <v>1</v>
      </c>
      <c r="AH24" s="109">
        <v>114.0024512</v>
      </c>
      <c r="AI24" s="110">
        <v>8</v>
      </c>
      <c r="AJ24" s="110">
        <v>1</v>
      </c>
      <c r="AK24" s="111" t="s">
        <v>52</v>
      </c>
      <c r="AL24" s="108">
        <v>207</v>
      </c>
      <c r="AM24" s="110">
        <v>9</v>
      </c>
      <c r="AN24" s="110">
        <v>0</v>
      </c>
      <c r="AO24" s="110">
        <v>2</v>
      </c>
    </row>
    <row r="25" spans="2:41" ht="41.25" customHeight="1">
      <c r="B25" s="89"/>
      <c r="C25" s="5">
        <v>1</v>
      </c>
      <c r="D25" s="97">
        <v>10</v>
      </c>
      <c r="E25" s="97"/>
      <c r="F25" s="98" t="s">
        <v>220</v>
      </c>
      <c r="G25" s="99">
        <v>11</v>
      </c>
      <c r="H25" s="99">
        <v>11</v>
      </c>
      <c r="I25" s="99">
        <v>11</v>
      </c>
      <c r="J25" s="100" t="s">
        <v>230</v>
      </c>
      <c r="K25" s="101" t="s">
        <v>230</v>
      </c>
      <c r="L25" s="102" t="s">
        <v>64</v>
      </c>
      <c r="M25" s="99" t="s">
        <v>220</v>
      </c>
      <c r="N25" s="103">
        <v>0</v>
      </c>
      <c r="O25" s="104">
        <v>1986</v>
      </c>
      <c r="P25" s="105">
        <v>1</v>
      </c>
      <c r="Q25" s="105">
        <v>1</v>
      </c>
      <c r="R25" s="106">
        <v>55.8</v>
      </c>
      <c r="S25" s="107" t="s">
        <v>52</v>
      </c>
      <c r="T25" s="108">
        <v>88</v>
      </c>
      <c r="U25" s="107" t="s">
        <v>52</v>
      </c>
      <c r="V25" s="108">
        <v>92</v>
      </c>
      <c r="W25" s="107" t="s">
        <v>56</v>
      </c>
      <c r="X25" s="108">
        <v>94</v>
      </c>
      <c r="Y25" s="107" t="s">
        <v>52</v>
      </c>
      <c r="Z25" s="108">
        <v>110</v>
      </c>
      <c r="AA25" s="107" t="s">
        <v>52</v>
      </c>
      <c r="AB25" s="108">
        <v>114</v>
      </c>
      <c r="AC25" s="107" t="s">
        <v>56</v>
      </c>
      <c r="AD25" s="108">
        <v>120</v>
      </c>
      <c r="AE25" s="109">
        <v>92.0024422</v>
      </c>
      <c r="AF25" s="110">
        <v>10</v>
      </c>
      <c r="AG25" s="110">
        <v>0</v>
      </c>
      <c r="AH25" s="109">
        <v>114.0024422</v>
      </c>
      <c r="AI25" s="110">
        <v>9</v>
      </c>
      <c r="AJ25" s="110">
        <v>0</v>
      </c>
      <c r="AK25" s="111" t="s">
        <v>52</v>
      </c>
      <c r="AL25" s="108">
        <v>206</v>
      </c>
      <c r="AM25" s="110">
        <v>10</v>
      </c>
      <c r="AN25" s="110">
        <v>0</v>
      </c>
      <c r="AO25" s="110">
        <v>0</v>
      </c>
    </row>
    <row r="26" spans="2:41" ht="41.25" customHeight="1">
      <c r="B26" s="89"/>
      <c r="C26" s="5">
        <v>1</v>
      </c>
      <c r="D26" s="97">
        <v>11</v>
      </c>
      <c r="E26" s="97"/>
      <c r="F26" s="98" t="s">
        <v>220</v>
      </c>
      <c r="G26" s="99">
        <v>1</v>
      </c>
      <c r="H26" s="99">
        <v>1</v>
      </c>
      <c r="I26" s="99">
        <v>1</v>
      </c>
      <c r="J26" s="100" t="s">
        <v>231</v>
      </c>
      <c r="K26" s="101" t="s">
        <v>231</v>
      </c>
      <c r="L26" s="102" t="s">
        <v>58</v>
      </c>
      <c r="M26" s="99" t="s">
        <v>220</v>
      </c>
      <c r="N26" s="103">
        <v>0</v>
      </c>
      <c r="O26" s="104">
        <v>1985</v>
      </c>
      <c r="P26" s="105">
        <v>2</v>
      </c>
      <c r="Q26" s="105">
        <v>2</v>
      </c>
      <c r="R26" s="106">
        <v>54.3</v>
      </c>
      <c r="S26" s="107" t="s">
        <v>56</v>
      </c>
      <c r="T26" s="108">
        <v>88</v>
      </c>
      <c r="U26" s="107" t="s">
        <v>52</v>
      </c>
      <c r="V26" s="108">
        <v>88</v>
      </c>
      <c r="W26" s="107" t="s">
        <v>52</v>
      </c>
      <c r="X26" s="108">
        <v>91</v>
      </c>
      <c r="Y26" s="107" t="s">
        <v>56</v>
      </c>
      <c r="Z26" s="108">
        <v>113</v>
      </c>
      <c r="AA26" s="107" t="s">
        <v>52</v>
      </c>
      <c r="AB26" s="108">
        <v>113</v>
      </c>
      <c r="AC26" s="107" t="s">
        <v>56</v>
      </c>
      <c r="AD26" s="108">
        <v>115</v>
      </c>
      <c r="AE26" s="109">
        <v>91.00245720000001</v>
      </c>
      <c r="AF26" s="110">
        <v>11</v>
      </c>
      <c r="AG26" s="110">
        <v>0</v>
      </c>
      <c r="AH26" s="109">
        <v>113.00245720000001</v>
      </c>
      <c r="AI26" s="110">
        <v>11</v>
      </c>
      <c r="AJ26" s="110">
        <v>0</v>
      </c>
      <c r="AK26" s="111" t="s">
        <v>52</v>
      </c>
      <c r="AL26" s="108">
        <v>204</v>
      </c>
      <c r="AM26" s="110">
        <v>11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45" right="0.2" top="1" bottom="1" header="0.512" footer="0.51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F7">
      <selection activeCell="L20" sqref="L20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3.25390625" style="114" customWidth="1"/>
    <col min="38" max="38" width="6.75390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232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233</v>
      </c>
      <c r="AE6" s="283"/>
      <c r="AF6" s="284" t="s">
        <v>113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210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211</v>
      </c>
      <c r="AE7" s="283"/>
      <c r="AF7" s="284" t="s">
        <v>190</v>
      </c>
      <c r="AG7" s="285"/>
      <c r="AH7" s="285"/>
      <c r="AI7" s="286"/>
      <c r="AJ7" s="48"/>
      <c r="AK7" s="55" t="s">
        <v>212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234</v>
      </c>
      <c r="Y8" s="293"/>
      <c r="Z8" s="294" t="s">
        <v>115</v>
      </c>
      <c r="AA8" s="294"/>
      <c r="AB8" s="294"/>
      <c r="AC8" s="47"/>
      <c r="AD8" s="256" t="s">
        <v>211</v>
      </c>
      <c r="AE8" s="283"/>
      <c r="AF8" s="284" t="s">
        <v>119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0.5659722222222222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117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118</v>
      </c>
      <c r="AA10" s="294"/>
      <c r="AB10" s="294"/>
      <c r="AC10" s="47"/>
      <c r="AD10" s="256" t="s">
        <v>235</v>
      </c>
      <c r="AE10" s="283"/>
      <c r="AF10" s="284" t="s">
        <v>116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0.6236111111111111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242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15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236</v>
      </c>
      <c r="T14" s="272"/>
      <c r="U14" s="272"/>
      <c r="V14" s="272"/>
      <c r="W14" s="272"/>
      <c r="X14" s="273"/>
      <c r="Y14" s="271" t="s">
        <v>237</v>
      </c>
      <c r="Z14" s="272"/>
      <c r="AA14" s="272"/>
      <c r="AB14" s="272"/>
      <c r="AC14" s="272"/>
      <c r="AD14" s="273"/>
      <c r="AE14" s="264" t="s">
        <v>238</v>
      </c>
      <c r="AF14" s="264"/>
      <c r="AG14" s="264"/>
      <c r="AH14" s="264"/>
      <c r="AI14" s="264"/>
      <c r="AJ14" s="264"/>
      <c r="AK14" s="264" t="s">
        <v>239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240</v>
      </c>
      <c r="AF15" s="95" t="s">
        <v>34</v>
      </c>
      <c r="AG15" s="95" t="s">
        <v>31</v>
      </c>
      <c r="AH15" s="95" t="s">
        <v>241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242</v>
      </c>
      <c r="G16" s="99">
        <v>31</v>
      </c>
      <c r="H16" s="99">
        <v>14</v>
      </c>
      <c r="I16" s="99">
        <v>14</v>
      </c>
      <c r="J16" s="100" t="s">
        <v>243</v>
      </c>
      <c r="K16" s="101" t="s">
        <v>243</v>
      </c>
      <c r="L16" s="102" t="s">
        <v>51</v>
      </c>
      <c r="M16" s="99" t="s">
        <v>242</v>
      </c>
      <c r="N16" s="103">
        <v>0</v>
      </c>
      <c r="O16" s="104">
        <v>1986</v>
      </c>
      <c r="P16" s="105">
        <v>2</v>
      </c>
      <c r="Q16" s="105">
        <v>2</v>
      </c>
      <c r="R16" s="106">
        <v>61.9</v>
      </c>
      <c r="S16" s="107" t="s">
        <v>52</v>
      </c>
      <c r="T16" s="108">
        <v>110</v>
      </c>
      <c r="U16" s="107" t="s">
        <v>52</v>
      </c>
      <c r="V16" s="108">
        <v>113</v>
      </c>
      <c r="W16" s="107" t="s">
        <v>96</v>
      </c>
      <c r="X16" s="108">
        <v>118</v>
      </c>
      <c r="Y16" s="107" t="s">
        <v>52</v>
      </c>
      <c r="Z16" s="108">
        <v>145</v>
      </c>
      <c r="AA16" s="107" t="s">
        <v>56</v>
      </c>
      <c r="AB16" s="108">
        <v>159</v>
      </c>
      <c r="AC16" s="107" t="s">
        <v>56</v>
      </c>
      <c r="AD16" s="108">
        <v>159</v>
      </c>
      <c r="AE16" s="109">
        <v>118.0023812</v>
      </c>
      <c r="AF16" s="110">
        <v>1</v>
      </c>
      <c r="AG16" s="110">
        <v>8</v>
      </c>
      <c r="AH16" s="109">
        <v>145.0023812</v>
      </c>
      <c r="AI16" s="110">
        <v>1</v>
      </c>
      <c r="AJ16" s="110">
        <v>8</v>
      </c>
      <c r="AK16" s="111" t="s">
        <v>52</v>
      </c>
      <c r="AL16" s="108">
        <v>263</v>
      </c>
      <c r="AM16" s="110">
        <v>1</v>
      </c>
      <c r="AN16" s="110">
        <v>8</v>
      </c>
      <c r="AO16" s="110">
        <v>24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242</v>
      </c>
      <c r="G17" s="99">
        <v>30</v>
      </c>
      <c r="H17" s="99">
        <v>13</v>
      </c>
      <c r="I17" s="99">
        <v>13</v>
      </c>
      <c r="J17" s="100" t="s">
        <v>244</v>
      </c>
      <c r="K17" s="101" t="s">
        <v>244</v>
      </c>
      <c r="L17" s="102" t="s">
        <v>70</v>
      </c>
      <c r="M17" s="99" t="s">
        <v>242</v>
      </c>
      <c r="N17" s="103">
        <v>0</v>
      </c>
      <c r="O17" s="104">
        <v>1985</v>
      </c>
      <c r="P17" s="105">
        <v>2</v>
      </c>
      <c r="Q17" s="105">
        <v>2</v>
      </c>
      <c r="R17" s="106">
        <v>61.2</v>
      </c>
      <c r="S17" s="107" t="s">
        <v>52</v>
      </c>
      <c r="T17" s="108">
        <v>110</v>
      </c>
      <c r="U17" s="107" t="s">
        <v>56</v>
      </c>
      <c r="V17" s="108">
        <v>115</v>
      </c>
      <c r="W17" s="107" t="s">
        <v>56</v>
      </c>
      <c r="X17" s="108">
        <v>115</v>
      </c>
      <c r="Y17" s="107" t="s">
        <v>52</v>
      </c>
      <c r="Z17" s="108">
        <v>135</v>
      </c>
      <c r="AA17" s="107" t="s">
        <v>52</v>
      </c>
      <c r="AB17" s="108">
        <v>140</v>
      </c>
      <c r="AC17" s="107" t="s">
        <v>52</v>
      </c>
      <c r="AD17" s="108">
        <v>141</v>
      </c>
      <c r="AE17" s="109">
        <v>110.0023882</v>
      </c>
      <c r="AF17" s="110">
        <v>4</v>
      </c>
      <c r="AG17" s="110">
        <v>5</v>
      </c>
      <c r="AH17" s="109">
        <v>141.00238819999998</v>
      </c>
      <c r="AI17" s="110">
        <v>2</v>
      </c>
      <c r="AJ17" s="110">
        <v>7</v>
      </c>
      <c r="AK17" s="111" t="s">
        <v>52</v>
      </c>
      <c r="AL17" s="108">
        <v>251.00238821</v>
      </c>
      <c r="AM17" s="110">
        <v>2</v>
      </c>
      <c r="AN17" s="110">
        <v>7</v>
      </c>
      <c r="AO17" s="110">
        <v>19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242</v>
      </c>
      <c r="G18" s="99">
        <v>26</v>
      </c>
      <c r="H18" s="99">
        <v>9</v>
      </c>
      <c r="I18" s="99">
        <v>9</v>
      </c>
      <c r="J18" s="100" t="s">
        <v>245</v>
      </c>
      <c r="K18" s="101" t="s">
        <v>245</v>
      </c>
      <c r="L18" s="102" t="s">
        <v>60</v>
      </c>
      <c r="M18" s="99" t="s">
        <v>242</v>
      </c>
      <c r="N18" s="103">
        <v>0</v>
      </c>
      <c r="O18" s="104">
        <v>1983</v>
      </c>
      <c r="P18" s="105">
        <v>4</v>
      </c>
      <c r="Q18" s="105">
        <v>4</v>
      </c>
      <c r="R18" s="106">
        <v>61.46</v>
      </c>
      <c r="S18" s="107" t="s">
        <v>56</v>
      </c>
      <c r="T18" s="108">
        <v>112</v>
      </c>
      <c r="U18" s="107" t="s">
        <v>56</v>
      </c>
      <c r="V18" s="108">
        <v>112</v>
      </c>
      <c r="W18" s="107" t="s">
        <v>52</v>
      </c>
      <c r="X18" s="108">
        <v>112</v>
      </c>
      <c r="Y18" s="107" t="s">
        <v>52</v>
      </c>
      <c r="Z18" s="108">
        <v>136</v>
      </c>
      <c r="AA18" s="107" t="s">
        <v>56</v>
      </c>
      <c r="AB18" s="108">
        <v>139</v>
      </c>
      <c r="AC18" s="107" t="s">
        <v>52</v>
      </c>
      <c r="AD18" s="108">
        <v>139</v>
      </c>
      <c r="AE18" s="109">
        <v>112.0023856</v>
      </c>
      <c r="AF18" s="110">
        <v>2</v>
      </c>
      <c r="AG18" s="110">
        <v>7</v>
      </c>
      <c r="AH18" s="109">
        <v>139.0023856</v>
      </c>
      <c r="AI18" s="110">
        <v>3</v>
      </c>
      <c r="AJ18" s="110">
        <v>6</v>
      </c>
      <c r="AK18" s="111" t="s">
        <v>52</v>
      </c>
      <c r="AL18" s="108">
        <v>251</v>
      </c>
      <c r="AM18" s="110">
        <v>3</v>
      </c>
      <c r="AN18" s="110">
        <v>6</v>
      </c>
      <c r="AO18" s="110">
        <v>19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242</v>
      </c>
      <c r="G19" s="99">
        <v>19</v>
      </c>
      <c r="H19" s="99">
        <v>2</v>
      </c>
      <c r="I19" s="99">
        <v>2</v>
      </c>
      <c r="J19" s="100" t="s">
        <v>246</v>
      </c>
      <c r="K19" s="101" t="s">
        <v>246</v>
      </c>
      <c r="L19" s="102" t="s">
        <v>55</v>
      </c>
      <c r="M19" s="99" t="s">
        <v>242</v>
      </c>
      <c r="N19" s="103">
        <v>0</v>
      </c>
      <c r="O19" s="104">
        <v>1984</v>
      </c>
      <c r="P19" s="105">
        <v>4</v>
      </c>
      <c r="Q19" s="105">
        <v>4</v>
      </c>
      <c r="R19" s="106">
        <v>61.66</v>
      </c>
      <c r="S19" s="107" t="s">
        <v>56</v>
      </c>
      <c r="T19" s="108">
        <v>105</v>
      </c>
      <c r="U19" s="107" t="s">
        <v>52</v>
      </c>
      <c r="V19" s="108">
        <v>105</v>
      </c>
      <c r="W19" s="107" t="s">
        <v>52</v>
      </c>
      <c r="X19" s="108">
        <v>111</v>
      </c>
      <c r="Y19" s="107" t="s">
        <v>52</v>
      </c>
      <c r="Z19" s="108">
        <v>132</v>
      </c>
      <c r="AA19" s="107" t="s">
        <v>52</v>
      </c>
      <c r="AB19" s="108">
        <v>136</v>
      </c>
      <c r="AC19" s="107" t="s">
        <v>52</v>
      </c>
      <c r="AD19" s="108">
        <v>138</v>
      </c>
      <c r="AE19" s="109">
        <v>111.0023836</v>
      </c>
      <c r="AF19" s="110">
        <v>3</v>
      </c>
      <c r="AG19" s="110">
        <v>6</v>
      </c>
      <c r="AH19" s="109">
        <v>138.0023836</v>
      </c>
      <c r="AI19" s="110">
        <v>4</v>
      </c>
      <c r="AJ19" s="110">
        <v>5</v>
      </c>
      <c r="AK19" s="111" t="s">
        <v>52</v>
      </c>
      <c r="AL19" s="108">
        <v>249</v>
      </c>
      <c r="AM19" s="110">
        <v>4</v>
      </c>
      <c r="AN19" s="110">
        <v>5</v>
      </c>
      <c r="AO19" s="110">
        <v>16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242</v>
      </c>
      <c r="G20" s="99">
        <v>18</v>
      </c>
      <c r="H20" s="99">
        <v>1</v>
      </c>
      <c r="I20" s="99">
        <v>1</v>
      </c>
      <c r="J20" s="100" t="s">
        <v>247</v>
      </c>
      <c r="K20" s="101" t="s">
        <v>247</v>
      </c>
      <c r="L20" s="102" t="s">
        <v>58</v>
      </c>
      <c r="M20" s="99" t="s">
        <v>242</v>
      </c>
      <c r="N20" s="103">
        <v>0</v>
      </c>
      <c r="O20" s="104">
        <v>1987</v>
      </c>
      <c r="P20" s="105">
        <v>1</v>
      </c>
      <c r="Q20" s="105">
        <v>1</v>
      </c>
      <c r="R20" s="106">
        <v>61.18</v>
      </c>
      <c r="S20" s="107" t="s">
        <v>52</v>
      </c>
      <c r="T20" s="108">
        <v>96</v>
      </c>
      <c r="U20" s="107" t="s">
        <v>52</v>
      </c>
      <c r="V20" s="108">
        <v>100</v>
      </c>
      <c r="W20" s="107" t="s">
        <v>52</v>
      </c>
      <c r="X20" s="108">
        <v>104</v>
      </c>
      <c r="Y20" s="107" t="s">
        <v>52</v>
      </c>
      <c r="Z20" s="108">
        <v>123</v>
      </c>
      <c r="AA20" s="107" t="s">
        <v>52</v>
      </c>
      <c r="AB20" s="108">
        <v>126</v>
      </c>
      <c r="AC20" s="107" t="s">
        <v>56</v>
      </c>
      <c r="AD20" s="108">
        <v>128</v>
      </c>
      <c r="AE20" s="109">
        <v>104.0023884</v>
      </c>
      <c r="AF20" s="110">
        <v>6</v>
      </c>
      <c r="AG20" s="110">
        <v>3</v>
      </c>
      <c r="AH20" s="109">
        <v>126.0023884</v>
      </c>
      <c r="AI20" s="110">
        <v>6</v>
      </c>
      <c r="AJ20" s="110">
        <v>3</v>
      </c>
      <c r="AK20" s="111" t="s">
        <v>52</v>
      </c>
      <c r="AL20" s="108">
        <v>230</v>
      </c>
      <c r="AM20" s="110">
        <v>5</v>
      </c>
      <c r="AN20" s="110">
        <v>4</v>
      </c>
      <c r="AO20" s="110">
        <v>10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242</v>
      </c>
      <c r="G21" s="99">
        <v>33</v>
      </c>
      <c r="H21" s="99">
        <v>16</v>
      </c>
      <c r="I21" s="99">
        <v>16</v>
      </c>
      <c r="J21" s="100" t="s">
        <v>248</v>
      </c>
      <c r="K21" s="101" t="s">
        <v>248</v>
      </c>
      <c r="L21" s="102" t="s">
        <v>70</v>
      </c>
      <c r="M21" s="99" t="s">
        <v>242</v>
      </c>
      <c r="N21" s="103">
        <v>0</v>
      </c>
      <c r="O21" s="104">
        <v>1984</v>
      </c>
      <c r="P21" s="105">
        <v>3</v>
      </c>
      <c r="Q21" s="105">
        <v>3</v>
      </c>
      <c r="R21" s="106">
        <v>60.44</v>
      </c>
      <c r="S21" s="107" t="s">
        <v>56</v>
      </c>
      <c r="T21" s="108">
        <v>100</v>
      </c>
      <c r="U21" s="107" t="s">
        <v>52</v>
      </c>
      <c r="V21" s="108">
        <v>100</v>
      </c>
      <c r="W21" s="107" t="s">
        <v>56</v>
      </c>
      <c r="X21" s="108">
        <v>105</v>
      </c>
      <c r="Y21" s="107" t="s">
        <v>52</v>
      </c>
      <c r="Z21" s="108">
        <v>125</v>
      </c>
      <c r="AA21" s="107" t="s">
        <v>56</v>
      </c>
      <c r="AB21" s="108">
        <v>130</v>
      </c>
      <c r="AC21" s="107" t="s">
        <v>56</v>
      </c>
      <c r="AD21" s="108">
        <v>130</v>
      </c>
      <c r="AE21" s="109">
        <v>100.0023958</v>
      </c>
      <c r="AF21" s="110">
        <v>7</v>
      </c>
      <c r="AG21" s="110">
        <v>2</v>
      </c>
      <c r="AH21" s="109">
        <v>125.0023958</v>
      </c>
      <c r="AI21" s="110">
        <v>7</v>
      </c>
      <c r="AJ21" s="110">
        <v>2</v>
      </c>
      <c r="AK21" s="111" t="s">
        <v>52</v>
      </c>
      <c r="AL21" s="108">
        <v>225.00239582999998</v>
      </c>
      <c r="AM21" s="110">
        <v>6</v>
      </c>
      <c r="AN21" s="110">
        <v>3</v>
      </c>
      <c r="AO21" s="110">
        <v>7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242</v>
      </c>
      <c r="G22" s="99">
        <v>29</v>
      </c>
      <c r="H22" s="99">
        <v>12</v>
      </c>
      <c r="I22" s="99">
        <v>12</v>
      </c>
      <c r="J22" s="100" t="s">
        <v>249</v>
      </c>
      <c r="K22" s="101" t="s">
        <v>249</v>
      </c>
      <c r="L22" s="102" t="s">
        <v>66</v>
      </c>
      <c r="M22" s="99" t="s">
        <v>242</v>
      </c>
      <c r="N22" s="103">
        <v>0</v>
      </c>
      <c r="O22" s="104">
        <v>1984</v>
      </c>
      <c r="P22" s="105">
        <v>3</v>
      </c>
      <c r="Q22" s="105">
        <v>3</v>
      </c>
      <c r="R22" s="106">
        <v>60.84</v>
      </c>
      <c r="S22" s="107" t="s">
        <v>52</v>
      </c>
      <c r="T22" s="108">
        <v>100</v>
      </c>
      <c r="U22" s="107" t="s">
        <v>52</v>
      </c>
      <c r="V22" s="108">
        <v>103</v>
      </c>
      <c r="W22" s="107" t="s">
        <v>52</v>
      </c>
      <c r="X22" s="108">
        <v>105</v>
      </c>
      <c r="Y22" s="107" t="s">
        <v>52</v>
      </c>
      <c r="Z22" s="108">
        <v>114</v>
      </c>
      <c r="AA22" s="107" t="s">
        <v>52</v>
      </c>
      <c r="AB22" s="108">
        <v>118</v>
      </c>
      <c r="AC22" s="107" t="s">
        <v>52</v>
      </c>
      <c r="AD22" s="108">
        <v>120</v>
      </c>
      <c r="AE22" s="109">
        <v>105.0023918</v>
      </c>
      <c r="AF22" s="110">
        <v>5</v>
      </c>
      <c r="AG22" s="110">
        <v>4</v>
      </c>
      <c r="AH22" s="109">
        <v>120.0023918</v>
      </c>
      <c r="AI22" s="110">
        <v>8</v>
      </c>
      <c r="AJ22" s="110">
        <v>1</v>
      </c>
      <c r="AK22" s="111" t="s">
        <v>52</v>
      </c>
      <c r="AL22" s="108">
        <v>225.00239181</v>
      </c>
      <c r="AM22" s="110">
        <v>7</v>
      </c>
      <c r="AN22" s="110">
        <v>2</v>
      </c>
      <c r="AO22" s="110">
        <v>7</v>
      </c>
    </row>
    <row r="23" spans="2:41" ht="41.25" customHeight="1">
      <c r="B23" s="89"/>
      <c r="C23" s="5">
        <v>1</v>
      </c>
      <c r="D23" s="97">
        <v>8</v>
      </c>
      <c r="E23" s="97"/>
      <c r="F23" s="98" t="s">
        <v>242</v>
      </c>
      <c r="G23" s="99">
        <v>34</v>
      </c>
      <c r="H23" s="99">
        <v>17</v>
      </c>
      <c r="I23" s="99">
        <v>17</v>
      </c>
      <c r="J23" s="100" t="s">
        <v>250</v>
      </c>
      <c r="K23" s="101" t="s">
        <v>250</v>
      </c>
      <c r="L23" s="102" t="s">
        <v>72</v>
      </c>
      <c r="M23" s="99" t="s">
        <v>242</v>
      </c>
      <c r="N23" s="103">
        <v>0</v>
      </c>
      <c r="O23" s="104">
        <v>1984</v>
      </c>
      <c r="P23" s="105">
        <v>3</v>
      </c>
      <c r="Q23" s="105">
        <v>3</v>
      </c>
      <c r="R23" s="106">
        <v>60.96</v>
      </c>
      <c r="S23" s="107">
        <v>0</v>
      </c>
      <c r="T23" s="108">
        <v>95</v>
      </c>
      <c r="U23" s="107" t="s">
        <v>56</v>
      </c>
      <c r="V23" s="108">
        <v>100</v>
      </c>
      <c r="W23" s="107" t="s">
        <v>52</v>
      </c>
      <c r="X23" s="108">
        <v>100</v>
      </c>
      <c r="Y23" s="107" t="s">
        <v>52</v>
      </c>
      <c r="Z23" s="108">
        <v>120</v>
      </c>
      <c r="AA23" s="107" t="s">
        <v>56</v>
      </c>
      <c r="AB23" s="108">
        <v>125</v>
      </c>
      <c r="AC23" s="107" t="s">
        <v>56</v>
      </c>
      <c r="AD23" s="108">
        <v>125</v>
      </c>
      <c r="AE23" s="109">
        <v>100.0023906</v>
      </c>
      <c r="AF23" s="110">
        <v>8</v>
      </c>
      <c r="AG23" s="110">
        <v>1</v>
      </c>
      <c r="AH23" s="109">
        <v>120.0023906</v>
      </c>
      <c r="AI23" s="110">
        <v>9</v>
      </c>
      <c r="AJ23" s="110">
        <v>0</v>
      </c>
      <c r="AK23" s="111" t="s">
        <v>52</v>
      </c>
      <c r="AL23" s="108">
        <v>220.00239062999998</v>
      </c>
      <c r="AM23" s="110">
        <v>8</v>
      </c>
      <c r="AN23" s="110">
        <v>1</v>
      </c>
      <c r="AO23" s="110">
        <v>2</v>
      </c>
    </row>
    <row r="24" spans="2:41" ht="41.25" customHeight="1">
      <c r="B24" s="89"/>
      <c r="C24" s="5">
        <v>1</v>
      </c>
      <c r="D24" s="97">
        <v>9</v>
      </c>
      <c r="E24" s="97"/>
      <c r="F24" s="98" t="s">
        <v>242</v>
      </c>
      <c r="G24" s="99">
        <v>20</v>
      </c>
      <c r="H24" s="99">
        <v>3</v>
      </c>
      <c r="I24" s="99">
        <v>3</v>
      </c>
      <c r="J24" s="100" t="s">
        <v>251</v>
      </c>
      <c r="K24" s="101" t="s">
        <v>251</v>
      </c>
      <c r="L24" s="102" t="s">
        <v>64</v>
      </c>
      <c r="M24" s="99" t="s">
        <v>242</v>
      </c>
      <c r="N24" s="103">
        <v>0</v>
      </c>
      <c r="O24" s="104">
        <v>1987</v>
      </c>
      <c r="P24" s="105">
        <v>1</v>
      </c>
      <c r="Q24" s="105">
        <v>1</v>
      </c>
      <c r="R24" s="106">
        <v>60.96</v>
      </c>
      <c r="S24" s="107" t="s">
        <v>52</v>
      </c>
      <c r="T24" s="108">
        <v>90</v>
      </c>
      <c r="U24" s="107" t="s">
        <v>56</v>
      </c>
      <c r="V24" s="108">
        <v>95</v>
      </c>
      <c r="W24" s="107" t="s">
        <v>56</v>
      </c>
      <c r="X24" s="108">
        <v>95</v>
      </c>
      <c r="Y24" s="107" t="s">
        <v>52</v>
      </c>
      <c r="Z24" s="108">
        <v>120</v>
      </c>
      <c r="AA24" s="107" t="s">
        <v>52</v>
      </c>
      <c r="AB24" s="108">
        <v>125</v>
      </c>
      <c r="AC24" s="107" t="s">
        <v>52</v>
      </c>
      <c r="AD24" s="108">
        <v>127</v>
      </c>
      <c r="AE24" s="109">
        <v>90.0023906</v>
      </c>
      <c r="AF24" s="110">
        <v>10</v>
      </c>
      <c r="AG24" s="110">
        <v>0</v>
      </c>
      <c r="AH24" s="109">
        <v>127.0023906</v>
      </c>
      <c r="AI24" s="110">
        <v>5</v>
      </c>
      <c r="AJ24" s="110">
        <v>4</v>
      </c>
      <c r="AK24" s="111" t="s">
        <v>52</v>
      </c>
      <c r="AL24" s="108">
        <v>217.00239061</v>
      </c>
      <c r="AM24" s="110">
        <v>9</v>
      </c>
      <c r="AN24" s="110">
        <v>0</v>
      </c>
      <c r="AO24" s="110">
        <v>4</v>
      </c>
    </row>
    <row r="25" spans="2:41" ht="41.25" customHeight="1">
      <c r="B25" s="89"/>
      <c r="C25" s="5">
        <v>1</v>
      </c>
      <c r="D25" s="97">
        <v>10</v>
      </c>
      <c r="E25" s="97"/>
      <c r="F25" s="98" t="s">
        <v>242</v>
      </c>
      <c r="G25" s="99">
        <v>27</v>
      </c>
      <c r="H25" s="99">
        <v>10</v>
      </c>
      <c r="I25" s="99">
        <v>10</v>
      </c>
      <c r="J25" s="100" t="s">
        <v>252</v>
      </c>
      <c r="K25" s="101" t="s">
        <v>252</v>
      </c>
      <c r="L25" s="102" t="s">
        <v>72</v>
      </c>
      <c r="M25" s="99" t="s">
        <v>242</v>
      </c>
      <c r="N25" s="103">
        <v>0</v>
      </c>
      <c r="O25" s="104">
        <v>1986</v>
      </c>
      <c r="P25" s="105">
        <v>1</v>
      </c>
      <c r="Q25" s="105">
        <v>1</v>
      </c>
      <c r="R25" s="106">
        <v>61.58</v>
      </c>
      <c r="S25" s="107" t="s">
        <v>52</v>
      </c>
      <c r="T25" s="108">
        <v>95</v>
      </c>
      <c r="U25" s="107" t="s">
        <v>56</v>
      </c>
      <c r="V25" s="108">
        <v>100</v>
      </c>
      <c r="W25" s="107" t="s">
        <v>56</v>
      </c>
      <c r="X25" s="108">
        <v>100</v>
      </c>
      <c r="Y25" s="107" t="s">
        <v>52</v>
      </c>
      <c r="Z25" s="108">
        <v>115</v>
      </c>
      <c r="AA25" s="107" t="s">
        <v>56</v>
      </c>
      <c r="AB25" s="108">
        <v>120</v>
      </c>
      <c r="AC25" s="107" t="s">
        <v>56</v>
      </c>
      <c r="AD25" s="108">
        <v>120</v>
      </c>
      <c r="AE25" s="109">
        <v>95.0023844</v>
      </c>
      <c r="AF25" s="110">
        <v>9</v>
      </c>
      <c r="AG25" s="110">
        <v>0</v>
      </c>
      <c r="AH25" s="109">
        <v>115.0023844</v>
      </c>
      <c r="AI25" s="110">
        <v>10</v>
      </c>
      <c r="AJ25" s="110">
        <v>0</v>
      </c>
      <c r="AK25" s="111" t="s">
        <v>52</v>
      </c>
      <c r="AL25" s="108">
        <v>210.00238442999998</v>
      </c>
      <c r="AM25" s="110">
        <v>10</v>
      </c>
      <c r="AN25" s="110">
        <v>0</v>
      </c>
      <c r="AO25" s="110">
        <v>0</v>
      </c>
    </row>
    <row r="26" spans="2:41" ht="41.25" customHeight="1">
      <c r="B26" s="89"/>
      <c r="C26" s="5">
        <v>0</v>
      </c>
      <c r="D26" s="97">
        <v>11</v>
      </c>
      <c r="E26" s="97"/>
      <c r="F26" s="98">
        <v>0</v>
      </c>
      <c r="G26" s="99">
        <v>0</v>
      </c>
      <c r="H26" s="99">
        <v>0</v>
      </c>
      <c r="I26" s="99">
        <v>0</v>
      </c>
      <c r="J26" s="100">
        <v>0</v>
      </c>
      <c r="K26" s="101">
        <v>0</v>
      </c>
      <c r="L26" s="102">
        <v>0</v>
      </c>
      <c r="M26" s="99">
        <v>0</v>
      </c>
      <c r="N26" s="103">
        <v>0</v>
      </c>
      <c r="O26" s="104">
        <v>0</v>
      </c>
      <c r="P26" s="105">
        <v>0</v>
      </c>
      <c r="Q26" s="105">
        <v>0</v>
      </c>
      <c r="R26" s="106">
        <v>0</v>
      </c>
      <c r="S26" s="107">
        <v>0</v>
      </c>
      <c r="T26" s="108">
        <v>0</v>
      </c>
      <c r="U26" s="107">
        <v>0</v>
      </c>
      <c r="V26" s="108">
        <v>0</v>
      </c>
      <c r="W26" s="107">
        <v>0</v>
      </c>
      <c r="X26" s="108">
        <v>0</v>
      </c>
      <c r="Y26" s="107">
        <v>0</v>
      </c>
      <c r="Z26" s="108">
        <v>0</v>
      </c>
      <c r="AA26" s="107">
        <v>0</v>
      </c>
      <c r="AB26" s="108">
        <v>0</v>
      </c>
      <c r="AC26" s="107">
        <v>0</v>
      </c>
      <c r="AD26" s="108">
        <v>0</v>
      </c>
      <c r="AE26" s="109">
        <v>0</v>
      </c>
      <c r="AF26" s="110">
        <v>0</v>
      </c>
      <c r="AG26" s="110">
        <v>0</v>
      </c>
      <c r="AH26" s="109">
        <v>0</v>
      </c>
      <c r="AI26" s="110">
        <v>0</v>
      </c>
      <c r="AJ26" s="110">
        <v>0</v>
      </c>
      <c r="AK26" s="111">
        <v>0</v>
      </c>
      <c r="AL26" s="108">
        <v>0</v>
      </c>
      <c r="AM26" s="110">
        <v>0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35" right="0.2" top="1" bottom="1" header="0.512" footer="0.512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F4">
      <selection activeCell="Z26" sqref="Z26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4.75390625" style="114" customWidth="1"/>
    <col min="38" max="38" width="8.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253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233</v>
      </c>
      <c r="AE6" s="283"/>
      <c r="AF6" s="284" t="s">
        <v>87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210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211</v>
      </c>
      <c r="AE7" s="283"/>
      <c r="AF7" s="284" t="s">
        <v>88</v>
      </c>
      <c r="AG7" s="285"/>
      <c r="AH7" s="285"/>
      <c r="AI7" s="286"/>
      <c r="AJ7" s="48"/>
      <c r="AK7" s="55" t="s">
        <v>212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78</v>
      </c>
      <c r="Y8" s="293"/>
      <c r="Z8" s="294" t="s">
        <v>89</v>
      </c>
      <c r="AA8" s="294"/>
      <c r="AB8" s="294"/>
      <c r="AC8" s="47"/>
      <c r="AD8" s="256" t="s">
        <v>76</v>
      </c>
      <c r="AE8" s="283"/>
      <c r="AF8" s="284" t="s">
        <v>93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0.6354166666666666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91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92</v>
      </c>
      <c r="AA10" s="294"/>
      <c r="AB10" s="294"/>
      <c r="AC10" s="47"/>
      <c r="AD10" s="256" t="s">
        <v>79</v>
      </c>
      <c r="AE10" s="283"/>
      <c r="AF10" s="284" t="s">
        <v>90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0.6923611111111111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257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215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254</v>
      </c>
      <c r="T14" s="272"/>
      <c r="U14" s="272"/>
      <c r="V14" s="272"/>
      <c r="W14" s="272"/>
      <c r="X14" s="273"/>
      <c r="Y14" s="271" t="s">
        <v>255</v>
      </c>
      <c r="Z14" s="272"/>
      <c r="AA14" s="272"/>
      <c r="AB14" s="272"/>
      <c r="AC14" s="272"/>
      <c r="AD14" s="273"/>
      <c r="AE14" s="264" t="s">
        <v>194</v>
      </c>
      <c r="AF14" s="264"/>
      <c r="AG14" s="264"/>
      <c r="AH14" s="264"/>
      <c r="AI14" s="264"/>
      <c r="AJ14" s="264"/>
      <c r="AK14" s="264" t="s">
        <v>195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196</v>
      </c>
      <c r="AF15" s="95" t="s">
        <v>34</v>
      </c>
      <c r="AG15" s="95" t="s">
        <v>31</v>
      </c>
      <c r="AH15" s="95" t="s">
        <v>256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257</v>
      </c>
      <c r="G16" s="99">
        <v>48</v>
      </c>
      <c r="H16" s="99">
        <v>14</v>
      </c>
      <c r="I16" s="99">
        <v>14</v>
      </c>
      <c r="J16" s="100" t="s">
        <v>258</v>
      </c>
      <c r="K16" s="101" t="s">
        <v>258</v>
      </c>
      <c r="L16" s="102" t="s">
        <v>62</v>
      </c>
      <c r="M16" s="99" t="s">
        <v>257</v>
      </c>
      <c r="N16" s="103">
        <v>0</v>
      </c>
      <c r="O16" s="104">
        <v>1984</v>
      </c>
      <c r="P16" s="105">
        <v>4</v>
      </c>
      <c r="Q16" s="105">
        <v>4</v>
      </c>
      <c r="R16" s="106">
        <v>68.2</v>
      </c>
      <c r="S16" s="107" t="s">
        <v>52</v>
      </c>
      <c r="T16" s="108">
        <v>118</v>
      </c>
      <c r="U16" s="107" t="s">
        <v>56</v>
      </c>
      <c r="V16" s="108">
        <v>120</v>
      </c>
      <c r="W16" s="107" t="s">
        <v>52</v>
      </c>
      <c r="X16" s="108">
        <v>120</v>
      </c>
      <c r="Y16" s="107" t="s">
        <v>56</v>
      </c>
      <c r="Z16" s="108">
        <v>150</v>
      </c>
      <c r="AA16" s="107" t="s">
        <v>52</v>
      </c>
      <c r="AB16" s="108">
        <v>151</v>
      </c>
      <c r="AC16" s="107" t="s">
        <v>56</v>
      </c>
      <c r="AD16" s="108">
        <v>155</v>
      </c>
      <c r="AE16" s="109">
        <v>120.0023182</v>
      </c>
      <c r="AF16" s="110">
        <v>2</v>
      </c>
      <c r="AG16" s="110">
        <v>7</v>
      </c>
      <c r="AH16" s="109">
        <v>151.0023182</v>
      </c>
      <c r="AI16" s="110">
        <v>1</v>
      </c>
      <c r="AJ16" s="110">
        <v>8</v>
      </c>
      <c r="AK16" s="111" t="s">
        <v>52</v>
      </c>
      <c r="AL16" s="108">
        <v>271.00231822</v>
      </c>
      <c r="AM16" s="110">
        <v>1</v>
      </c>
      <c r="AN16" s="110">
        <v>8</v>
      </c>
      <c r="AO16" s="110">
        <v>23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257</v>
      </c>
      <c r="G17" s="99">
        <v>37</v>
      </c>
      <c r="H17" s="99">
        <v>3</v>
      </c>
      <c r="I17" s="99">
        <v>3</v>
      </c>
      <c r="J17" s="100" t="s">
        <v>259</v>
      </c>
      <c r="K17" s="101" t="s">
        <v>259</v>
      </c>
      <c r="L17" s="102" t="s">
        <v>51</v>
      </c>
      <c r="M17" s="99" t="s">
        <v>257</v>
      </c>
      <c r="N17" s="103">
        <v>0</v>
      </c>
      <c r="O17" s="104">
        <v>1985</v>
      </c>
      <c r="P17" s="105">
        <v>3</v>
      </c>
      <c r="Q17" s="105">
        <v>3</v>
      </c>
      <c r="R17" s="106">
        <v>68.56</v>
      </c>
      <c r="S17" s="107" t="s">
        <v>52</v>
      </c>
      <c r="T17" s="108">
        <v>115</v>
      </c>
      <c r="U17" s="107" t="s">
        <v>56</v>
      </c>
      <c r="V17" s="108">
        <v>117</v>
      </c>
      <c r="W17" s="107" t="s">
        <v>52</v>
      </c>
      <c r="X17" s="108">
        <v>117</v>
      </c>
      <c r="Y17" s="107" t="s">
        <v>52</v>
      </c>
      <c r="Z17" s="108">
        <v>145</v>
      </c>
      <c r="AA17" s="107" t="s">
        <v>52</v>
      </c>
      <c r="AB17" s="108">
        <v>147</v>
      </c>
      <c r="AC17" s="107" t="s">
        <v>52</v>
      </c>
      <c r="AD17" s="108">
        <v>150</v>
      </c>
      <c r="AE17" s="109">
        <v>117.0023146</v>
      </c>
      <c r="AF17" s="110">
        <v>3</v>
      </c>
      <c r="AG17" s="110">
        <v>6</v>
      </c>
      <c r="AH17" s="109">
        <v>150.00231459999998</v>
      </c>
      <c r="AI17" s="110">
        <v>2</v>
      </c>
      <c r="AJ17" s="110">
        <v>7</v>
      </c>
      <c r="AK17" s="111" t="s">
        <v>52</v>
      </c>
      <c r="AL17" s="108">
        <v>267</v>
      </c>
      <c r="AM17" s="110">
        <v>2</v>
      </c>
      <c r="AN17" s="110">
        <v>7</v>
      </c>
      <c r="AO17" s="110">
        <v>20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257</v>
      </c>
      <c r="G18" s="99">
        <v>41</v>
      </c>
      <c r="H18" s="99">
        <v>7</v>
      </c>
      <c r="I18" s="99">
        <v>7</v>
      </c>
      <c r="J18" s="100" t="s">
        <v>260</v>
      </c>
      <c r="K18" s="101" t="s">
        <v>260</v>
      </c>
      <c r="L18" s="102" t="s">
        <v>72</v>
      </c>
      <c r="M18" s="99" t="s">
        <v>257</v>
      </c>
      <c r="N18" s="103">
        <v>0</v>
      </c>
      <c r="O18" s="104">
        <v>1984</v>
      </c>
      <c r="P18" s="105">
        <v>3</v>
      </c>
      <c r="Q18" s="105">
        <v>3</v>
      </c>
      <c r="R18" s="106">
        <v>68.18</v>
      </c>
      <c r="S18" s="107" t="s">
        <v>52</v>
      </c>
      <c r="T18" s="108">
        <v>118</v>
      </c>
      <c r="U18" s="107" t="s">
        <v>52</v>
      </c>
      <c r="V18" s="108">
        <v>121</v>
      </c>
      <c r="W18" s="107" t="s">
        <v>56</v>
      </c>
      <c r="X18" s="108">
        <v>123</v>
      </c>
      <c r="Y18" s="107" t="s">
        <v>52</v>
      </c>
      <c r="Z18" s="108">
        <v>142</v>
      </c>
      <c r="AA18" s="107" t="s">
        <v>52</v>
      </c>
      <c r="AB18" s="108">
        <v>145</v>
      </c>
      <c r="AC18" s="107" t="s">
        <v>56</v>
      </c>
      <c r="AD18" s="108">
        <v>147</v>
      </c>
      <c r="AE18" s="109">
        <v>121.00231840000001</v>
      </c>
      <c r="AF18" s="110">
        <v>1</v>
      </c>
      <c r="AG18" s="110">
        <v>8</v>
      </c>
      <c r="AH18" s="109">
        <v>145.00231839999998</v>
      </c>
      <c r="AI18" s="110">
        <v>6</v>
      </c>
      <c r="AJ18" s="110">
        <v>3</v>
      </c>
      <c r="AK18" s="111" t="s">
        <v>52</v>
      </c>
      <c r="AL18" s="108">
        <v>266</v>
      </c>
      <c r="AM18" s="110">
        <v>3</v>
      </c>
      <c r="AN18" s="110">
        <v>6</v>
      </c>
      <c r="AO18" s="110">
        <v>17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257</v>
      </c>
      <c r="G19" s="99">
        <v>50</v>
      </c>
      <c r="H19" s="99">
        <v>16</v>
      </c>
      <c r="I19" s="99">
        <v>16</v>
      </c>
      <c r="J19" s="100" t="s">
        <v>261</v>
      </c>
      <c r="K19" s="101" t="s">
        <v>261</v>
      </c>
      <c r="L19" s="102" t="s">
        <v>60</v>
      </c>
      <c r="M19" s="99" t="s">
        <v>257</v>
      </c>
      <c r="N19" s="103">
        <v>0</v>
      </c>
      <c r="O19" s="104">
        <v>1984</v>
      </c>
      <c r="P19" s="105">
        <v>3</v>
      </c>
      <c r="Q19" s="105">
        <v>3</v>
      </c>
      <c r="R19" s="106">
        <v>66.62</v>
      </c>
      <c r="S19" s="107" t="s">
        <v>52</v>
      </c>
      <c r="T19" s="108">
        <v>110</v>
      </c>
      <c r="U19" s="107" t="s">
        <v>52</v>
      </c>
      <c r="V19" s="108">
        <v>113</v>
      </c>
      <c r="W19" s="107" t="s">
        <v>52</v>
      </c>
      <c r="X19" s="108">
        <v>115</v>
      </c>
      <c r="Y19" s="107" t="s">
        <v>52</v>
      </c>
      <c r="Z19" s="108">
        <v>140</v>
      </c>
      <c r="AA19" s="107" t="s">
        <v>52</v>
      </c>
      <c r="AB19" s="108">
        <v>145</v>
      </c>
      <c r="AC19" s="107" t="s">
        <v>52</v>
      </c>
      <c r="AD19" s="108">
        <v>147</v>
      </c>
      <c r="AE19" s="109">
        <v>115.002334</v>
      </c>
      <c r="AF19" s="110">
        <v>4</v>
      </c>
      <c r="AG19" s="110">
        <v>5</v>
      </c>
      <c r="AH19" s="109">
        <v>147.002334</v>
      </c>
      <c r="AI19" s="110">
        <v>3</v>
      </c>
      <c r="AJ19" s="110">
        <v>6</v>
      </c>
      <c r="AK19" s="111" t="s">
        <v>52</v>
      </c>
      <c r="AL19" s="108">
        <v>262.00233400999997</v>
      </c>
      <c r="AM19" s="110">
        <v>4</v>
      </c>
      <c r="AN19" s="110">
        <v>5</v>
      </c>
      <c r="AO19" s="110">
        <v>16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257</v>
      </c>
      <c r="G20" s="99">
        <v>42</v>
      </c>
      <c r="H20" s="99">
        <v>8</v>
      </c>
      <c r="I20" s="99">
        <v>8</v>
      </c>
      <c r="J20" s="100" t="s">
        <v>262</v>
      </c>
      <c r="K20" s="101" t="s">
        <v>262</v>
      </c>
      <c r="L20" s="102" t="s">
        <v>58</v>
      </c>
      <c r="M20" s="99" t="s">
        <v>257</v>
      </c>
      <c r="N20" s="103">
        <v>0</v>
      </c>
      <c r="O20" s="104">
        <v>1984</v>
      </c>
      <c r="P20" s="105">
        <v>3</v>
      </c>
      <c r="Q20" s="105">
        <v>3</v>
      </c>
      <c r="R20" s="106">
        <v>68.36</v>
      </c>
      <c r="S20" s="107" t="s">
        <v>52</v>
      </c>
      <c r="T20" s="108">
        <v>115</v>
      </c>
      <c r="U20" s="107" t="s">
        <v>56</v>
      </c>
      <c r="V20" s="108">
        <v>119</v>
      </c>
      <c r="W20" s="107" t="s">
        <v>56</v>
      </c>
      <c r="X20" s="108">
        <v>119</v>
      </c>
      <c r="Y20" s="107" t="s">
        <v>52</v>
      </c>
      <c r="Z20" s="108">
        <v>137</v>
      </c>
      <c r="AA20" s="107" t="s">
        <v>52</v>
      </c>
      <c r="AB20" s="108">
        <v>143</v>
      </c>
      <c r="AC20" s="107" t="s">
        <v>52</v>
      </c>
      <c r="AD20" s="108">
        <v>146</v>
      </c>
      <c r="AE20" s="109">
        <v>115.0023166</v>
      </c>
      <c r="AF20" s="110">
        <v>5</v>
      </c>
      <c r="AG20" s="110">
        <v>4</v>
      </c>
      <c r="AH20" s="109">
        <v>146.0023166</v>
      </c>
      <c r="AI20" s="110">
        <v>4</v>
      </c>
      <c r="AJ20" s="110">
        <v>5</v>
      </c>
      <c r="AK20" s="111" t="s">
        <v>52</v>
      </c>
      <c r="AL20" s="108">
        <v>261.00231661</v>
      </c>
      <c r="AM20" s="110">
        <v>5</v>
      </c>
      <c r="AN20" s="110">
        <v>4</v>
      </c>
      <c r="AO20" s="110">
        <v>13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257</v>
      </c>
      <c r="G21" s="99">
        <v>46</v>
      </c>
      <c r="H21" s="99">
        <v>12</v>
      </c>
      <c r="I21" s="99">
        <v>12</v>
      </c>
      <c r="J21" s="100" t="s">
        <v>263</v>
      </c>
      <c r="K21" s="101" t="s">
        <v>263</v>
      </c>
      <c r="L21" s="102" t="s">
        <v>98</v>
      </c>
      <c r="M21" s="99" t="s">
        <v>257</v>
      </c>
      <c r="N21" s="103">
        <v>0</v>
      </c>
      <c r="O21" s="104">
        <v>1983</v>
      </c>
      <c r="P21" s="105">
        <v>4</v>
      </c>
      <c r="Q21" s="105">
        <v>4</v>
      </c>
      <c r="R21" s="106">
        <v>67.08</v>
      </c>
      <c r="S21" s="107" t="s">
        <v>52</v>
      </c>
      <c r="T21" s="108">
        <v>110</v>
      </c>
      <c r="U21" s="107" t="s">
        <v>56</v>
      </c>
      <c r="V21" s="108">
        <v>114</v>
      </c>
      <c r="W21" s="107" t="s">
        <v>56</v>
      </c>
      <c r="X21" s="108">
        <v>115</v>
      </c>
      <c r="Y21" s="107" t="s">
        <v>52</v>
      </c>
      <c r="Z21" s="108">
        <v>142</v>
      </c>
      <c r="AA21" s="107" t="s">
        <v>56</v>
      </c>
      <c r="AB21" s="108">
        <v>145</v>
      </c>
      <c r="AC21" s="107" t="s">
        <v>52</v>
      </c>
      <c r="AD21" s="108">
        <v>145</v>
      </c>
      <c r="AE21" s="109">
        <v>110.00232940000001</v>
      </c>
      <c r="AF21" s="110">
        <v>7</v>
      </c>
      <c r="AG21" s="110">
        <v>2</v>
      </c>
      <c r="AH21" s="109">
        <v>145.00232939999998</v>
      </c>
      <c r="AI21" s="110">
        <v>5</v>
      </c>
      <c r="AJ21" s="110">
        <v>4</v>
      </c>
      <c r="AK21" s="111" t="s">
        <v>52</v>
      </c>
      <c r="AL21" s="108">
        <v>255.00232941</v>
      </c>
      <c r="AM21" s="110">
        <v>6</v>
      </c>
      <c r="AN21" s="110">
        <v>3</v>
      </c>
      <c r="AO21" s="110">
        <v>9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257</v>
      </c>
      <c r="G22" s="99">
        <v>52</v>
      </c>
      <c r="H22" s="99">
        <v>18</v>
      </c>
      <c r="I22" s="99">
        <v>18</v>
      </c>
      <c r="J22" s="100" t="s">
        <v>264</v>
      </c>
      <c r="K22" s="101" t="s">
        <v>264</v>
      </c>
      <c r="L22" s="102" t="s">
        <v>64</v>
      </c>
      <c r="M22" s="99" t="s">
        <v>257</v>
      </c>
      <c r="N22" s="103">
        <v>0</v>
      </c>
      <c r="O22" s="104">
        <v>1985</v>
      </c>
      <c r="P22" s="105">
        <v>3</v>
      </c>
      <c r="Q22" s="105">
        <v>3</v>
      </c>
      <c r="R22" s="106">
        <v>68.86</v>
      </c>
      <c r="S22" s="107" t="s">
        <v>52</v>
      </c>
      <c r="T22" s="108">
        <v>107</v>
      </c>
      <c r="U22" s="107" t="s">
        <v>52</v>
      </c>
      <c r="V22" s="108">
        <v>112</v>
      </c>
      <c r="W22" s="107" t="s">
        <v>56</v>
      </c>
      <c r="X22" s="108">
        <v>116</v>
      </c>
      <c r="Y22" s="107" t="s">
        <v>52</v>
      </c>
      <c r="Z22" s="108">
        <v>137</v>
      </c>
      <c r="AA22" s="107" t="s">
        <v>52</v>
      </c>
      <c r="AB22" s="108">
        <v>142</v>
      </c>
      <c r="AC22" s="107" t="s">
        <v>56</v>
      </c>
      <c r="AD22" s="108">
        <v>146</v>
      </c>
      <c r="AE22" s="109">
        <v>112.0023116</v>
      </c>
      <c r="AF22" s="110">
        <v>6</v>
      </c>
      <c r="AG22" s="110">
        <v>3</v>
      </c>
      <c r="AH22" s="109">
        <v>142.00231159999998</v>
      </c>
      <c r="AI22" s="110">
        <v>8</v>
      </c>
      <c r="AJ22" s="110">
        <v>1</v>
      </c>
      <c r="AK22" s="111" t="s">
        <v>52</v>
      </c>
      <c r="AL22" s="108">
        <v>254</v>
      </c>
      <c r="AM22" s="110">
        <v>7</v>
      </c>
      <c r="AN22" s="110">
        <v>2</v>
      </c>
      <c r="AO22" s="110">
        <v>6</v>
      </c>
    </row>
    <row r="23" spans="2:41" ht="41.25" customHeight="1">
      <c r="B23" s="89"/>
      <c r="C23" s="5">
        <v>1</v>
      </c>
      <c r="D23" s="97">
        <v>8</v>
      </c>
      <c r="E23" s="97"/>
      <c r="F23" s="98" t="s">
        <v>257</v>
      </c>
      <c r="G23" s="99">
        <v>45</v>
      </c>
      <c r="H23" s="99">
        <v>11</v>
      </c>
      <c r="I23" s="99">
        <v>11</v>
      </c>
      <c r="J23" s="100" t="s">
        <v>265</v>
      </c>
      <c r="K23" s="101" t="s">
        <v>265</v>
      </c>
      <c r="L23" s="102" t="s">
        <v>58</v>
      </c>
      <c r="M23" s="99" t="s">
        <v>257</v>
      </c>
      <c r="N23" s="103">
        <v>0</v>
      </c>
      <c r="O23" s="104">
        <v>1984</v>
      </c>
      <c r="P23" s="105">
        <v>3</v>
      </c>
      <c r="Q23" s="105">
        <v>3</v>
      </c>
      <c r="R23" s="106">
        <v>68.06</v>
      </c>
      <c r="S23" s="107">
        <v>0</v>
      </c>
      <c r="T23" s="108">
        <v>110</v>
      </c>
      <c r="U23" s="107" t="s">
        <v>56</v>
      </c>
      <c r="V23" s="108">
        <v>115</v>
      </c>
      <c r="W23" s="107" t="s">
        <v>56</v>
      </c>
      <c r="X23" s="108">
        <v>115</v>
      </c>
      <c r="Y23" s="107" t="s">
        <v>52</v>
      </c>
      <c r="Z23" s="108">
        <v>135</v>
      </c>
      <c r="AA23" s="107" t="s">
        <v>52</v>
      </c>
      <c r="AB23" s="108">
        <v>140</v>
      </c>
      <c r="AC23" s="107" t="s">
        <v>52</v>
      </c>
      <c r="AD23" s="108">
        <v>143</v>
      </c>
      <c r="AE23" s="109">
        <v>110.0023196</v>
      </c>
      <c r="AF23" s="110">
        <v>8</v>
      </c>
      <c r="AG23" s="110">
        <v>1</v>
      </c>
      <c r="AH23" s="109">
        <v>143.0023196</v>
      </c>
      <c r="AI23" s="110">
        <v>7</v>
      </c>
      <c r="AJ23" s="110">
        <v>2</v>
      </c>
      <c r="AK23" s="111" t="s">
        <v>52</v>
      </c>
      <c r="AL23" s="108">
        <v>253.00231961</v>
      </c>
      <c r="AM23" s="110">
        <v>8</v>
      </c>
      <c r="AN23" s="110">
        <v>1</v>
      </c>
      <c r="AO23" s="110">
        <v>4</v>
      </c>
    </row>
    <row r="24" spans="2:41" ht="41.25" customHeight="1">
      <c r="B24" s="89"/>
      <c r="C24" s="5">
        <v>1</v>
      </c>
      <c r="D24" s="97">
        <v>9</v>
      </c>
      <c r="E24" s="97"/>
      <c r="F24" s="98" t="s">
        <v>257</v>
      </c>
      <c r="G24" s="99">
        <v>38</v>
      </c>
      <c r="H24" s="99">
        <v>4</v>
      </c>
      <c r="I24" s="99">
        <v>4</v>
      </c>
      <c r="J24" s="100" t="s">
        <v>266</v>
      </c>
      <c r="K24" s="101" t="s">
        <v>266</v>
      </c>
      <c r="L24" s="102" t="s">
        <v>55</v>
      </c>
      <c r="M24" s="99" t="s">
        <v>257</v>
      </c>
      <c r="N24" s="103">
        <v>0</v>
      </c>
      <c r="O24" s="104">
        <v>1986</v>
      </c>
      <c r="P24" s="105">
        <v>1</v>
      </c>
      <c r="Q24" s="105">
        <v>1</v>
      </c>
      <c r="R24" s="106">
        <v>68.54</v>
      </c>
      <c r="S24" s="107" t="s">
        <v>56</v>
      </c>
      <c r="T24" s="108">
        <v>118</v>
      </c>
      <c r="U24" s="107" t="s">
        <v>56</v>
      </c>
      <c r="V24" s="108">
        <v>118</v>
      </c>
      <c r="W24" s="107" t="s">
        <v>56</v>
      </c>
      <c r="X24" s="108">
        <v>118</v>
      </c>
      <c r="Y24" s="107" t="s">
        <v>267</v>
      </c>
      <c r="Z24" s="108">
        <v>0</v>
      </c>
      <c r="AA24" s="107" t="s">
        <v>52</v>
      </c>
      <c r="AB24" s="108">
        <v>0</v>
      </c>
      <c r="AC24" s="107" t="s">
        <v>52</v>
      </c>
      <c r="AD24" s="108">
        <v>0</v>
      </c>
      <c r="AE24" s="109">
        <v>0</v>
      </c>
      <c r="AF24" s="110">
        <v>0</v>
      </c>
      <c r="AG24" s="110">
        <v>0</v>
      </c>
      <c r="AH24" s="109">
        <v>0</v>
      </c>
      <c r="AI24" s="110">
        <v>0</v>
      </c>
      <c r="AJ24" s="110">
        <v>0</v>
      </c>
      <c r="AK24" s="111" t="s">
        <v>52</v>
      </c>
      <c r="AL24" s="108">
        <v>0</v>
      </c>
      <c r="AM24" s="110">
        <v>0</v>
      </c>
      <c r="AN24" s="110">
        <v>0</v>
      </c>
      <c r="AO24" s="110">
        <v>0</v>
      </c>
    </row>
    <row r="25" spans="2:41" ht="41.25" customHeight="1">
      <c r="B25" s="89"/>
      <c r="C25" s="5">
        <v>1</v>
      </c>
      <c r="D25" s="97">
        <v>10</v>
      </c>
      <c r="E25" s="97"/>
      <c r="F25" s="98" t="s">
        <v>257</v>
      </c>
      <c r="G25" s="99">
        <v>53</v>
      </c>
      <c r="H25" s="99">
        <v>19</v>
      </c>
      <c r="I25" s="99">
        <v>19</v>
      </c>
      <c r="J25" s="100" t="s">
        <v>268</v>
      </c>
      <c r="K25" s="101" t="s">
        <v>268</v>
      </c>
      <c r="L25" s="102" t="s">
        <v>66</v>
      </c>
      <c r="M25" s="99" t="s">
        <v>257</v>
      </c>
      <c r="N25" s="103">
        <v>0</v>
      </c>
      <c r="O25" s="104">
        <v>1984</v>
      </c>
      <c r="P25" s="105">
        <v>3</v>
      </c>
      <c r="Q25" s="105">
        <v>3</v>
      </c>
      <c r="R25" s="106">
        <v>68.5</v>
      </c>
      <c r="S25" s="107" t="s">
        <v>56</v>
      </c>
      <c r="T25" s="108">
        <v>110</v>
      </c>
      <c r="U25" s="107" t="s">
        <v>56</v>
      </c>
      <c r="V25" s="108">
        <v>110</v>
      </c>
      <c r="W25" s="107" t="s">
        <v>56</v>
      </c>
      <c r="X25" s="108">
        <v>113</v>
      </c>
      <c r="Y25" s="107" t="s">
        <v>52</v>
      </c>
      <c r="Z25" s="108">
        <v>130</v>
      </c>
      <c r="AA25" s="107" t="s">
        <v>52</v>
      </c>
      <c r="AB25" s="108">
        <v>136</v>
      </c>
      <c r="AC25" s="107" t="s">
        <v>52</v>
      </c>
      <c r="AD25" s="108">
        <v>138</v>
      </c>
      <c r="AE25" s="109">
        <v>0</v>
      </c>
      <c r="AF25" s="110">
        <v>0</v>
      </c>
      <c r="AG25" s="110">
        <v>0</v>
      </c>
      <c r="AH25" s="109">
        <v>138.0023152</v>
      </c>
      <c r="AI25" s="110">
        <v>9</v>
      </c>
      <c r="AJ25" s="110">
        <v>0</v>
      </c>
      <c r="AK25" s="111" t="s">
        <v>52</v>
      </c>
      <c r="AL25" s="108">
        <v>0</v>
      </c>
      <c r="AM25" s="110">
        <v>0</v>
      </c>
      <c r="AN25" s="110">
        <v>0</v>
      </c>
      <c r="AO25" s="110">
        <v>0</v>
      </c>
    </row>
    <row r="26" spans="2:41" ht="41.25" customHeight="1">
      <c r="B26" s="89"/>
      <c r="C26" s="5">
        <v>0</v>
      </c>
      <c r="D26" s="97">
        <v>11</v>
      </c>
      <c r="E26" s="97"/>
      <c r="F26" s="98">
        <v>0</v>
      </c>
      <c r="G26" s="99">
        <v>0</v>
      </c>
      <c r="H26" s="99">
        <v>0</v>
      </c>
      <c r="I26" s="99">
        <v>0</v>
      </c>
      <c r="J26" s="100">
        <v>0</v>
      </c>
      <c r="K26" s="101">
        <v>0</v>
      </c>
      <c r="L26" s="102">
        <v>0</v>
      </c>
      <c r="M26" s="99">
        <v>0</v>
      </c>
      <c r="N26" s="103">
        <v>0</v>
      </c>
      <c r="O26" s="104">
        <v>0</v>
      </c>
      <c r="P26" s="105">
        <v>0</v>
      </c>
      <c r="Q26" s="105">
        <v>0</v>
      </c>
      <c r="R26" s="106">
        <v>0</v>
      </c>
      <c r="S26" s="107">
        <v>0</v>
      </c>
      <c r="T26" s="108">
        <v>0</v>
      </c>
      <c r="U26" s="107">
        <v>0</v>
      </c>
      <c r="V26" s="108">
        <v>0</v>
      </c>
      <c r="W26" s="107">
        <v>0</v>
      </c>
      <c r="X26" s="108">
        <v>0</v>
      </c>
      <c r="Y26" s="107">
        <v>0</v>
      </c>
      <c r="Z26" s="108">
        <v>0</v>
      </c>
      <c r="AA26" s="107">
        <v>0</v>
      </c>
      <c r="AB26" s="108">
        <v>0</v>
      </c>
      <c r="AC26" s="107">
        <v>0</v>
      </c>
      <c r="AD26" s="108">
        <v>0</v>
      </c>
      <c r="AE26" s="109">
        <v>0</v>
      </c>
      <c r="AF26" s="110">
        <v>0</v>
      </c>
      <c r="AG26" s="110">
        <v>0</v>
      </c>
      <c r="AH26" s="109">
        <v>0</v>
      </c>
      <c r="AI26" s="110">
        <v>0</v>
      </c>
      <c r="AJ26" s="110">
        <v>0</v>
      </c>
      <c r="AK26" s="111">
        <v>0</v>
      </c>
      <c r="AL26" s="108">
        <v>0</v>
      </c>
      <c r="AM26" s="110">
        <v>0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75" right="0.2" top="1" bottom="1" header="0.512" footer="0.512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F7">
      <selection activeCell="Z26" sqref="Z26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4.75390625" style="114" customWidth="1"/>
    <col min="38" max="38" width="8.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0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1</v>
      </c>
      <c r="AE6" s="283"/>
      <c r="AF6" s="284" t="s">
        <v>40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3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4</v>
      </c>
      <c r="AE7" s="283"/>
      <c r="AF7" s="284" t="s">
        <v>41</v>
      </c>
      <c r="AG7" s="285"/>
      <c r="AH7" s="285"/>
      <c r="AI7" s="286"/>
      <c r="AJ7" s="48"/>
      <c r="AK7" s="55" t="s">
        <v>5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6</v>
      </c>
      <c r="Y8" s="293"/>
      <c r="Z8" s="294" t="s">
        <v>42</v>
      </c>
      <c r="AA8" s="294"/>
      <c r="AB8" s="294"/>
      <c r="AC8" s="47"/>
      <c r="AD8" s="256" t="s">
        <v>4</v>
      </c>
      <c r="AE8" s="283"/>
      <c r="AF8" s="284" t="s">
        <v>43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0.7048611111111112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44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46</v>
      </c>
      <c r="AA10" s="294"/>
      <c r="AB10" s="294"/>
      <c r="AC10" s="47"/>
      <c r="AD10" s="256" t="s">
        <v>11</v>
      </c>
      <c r="AE10" s="283"/>
      <c r="AF10" s="284" t="s">
        <v>47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0.7611111111111111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48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15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26</v>
      </c>
      <c r="T14" s="272"/>
      <c r="U14" s="272"/>
      <c r="V14" s="272"/>
      <c r="W14" s="272"/>
      <c r="X14" s="273"/>
      <c r="Y14" s="271" t="s">
        <v>27</v>
      </c>
      <c r="Z14" s="272"/>
      <c r="AA14" s="272"/>
      <c r="AB14" s="272"/>
      <c r="AC14" s="272"/>
      <c r="AD14" s="273"/>
      <c r="AE14" s="264" t="s">
        <v>28</v>
      </c>
      <c r="AF14" s="264"/>
      <c r="AG14" s="264"/>
      <c r="AH14" s="264"/>
      <c r="AI14" s="264"/>
      <c r="AJ14" s="264"/>
      <c r="AK14" s="264" t="s">
        <v>29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33</v>
      </c>
      <c r="AF15" s="95" t="s">
        <v>34</v>
      </c>
      <c r="AG15" s="95" t="s">
        <v>31</v>
      </c>
      <c r="AH15" s="95" t="s">
        <v>35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48</v>
      </c>
      <c r="G16" s="99">
        <v>59</v>
      </c>
      <c r="H16" s="99">
        <v>6</v>
      </c>
      <c r="I16" s="99">
        <v>6</v>
      </c>
      <c r="J16" s="100" t="s">
        <v>50</v>
      </c>
      <c r="K16" s="101" t="s">
        <v>50</v>
      </c>
      <c r="L16" s="102" t="s">
        <v>51</v>
      </c>
      <c r="M16" s="99" t="s">
        <v>48</v>
      </c>
      <c r="N16" s="103">
        <v>0</v>
      </c>
      <c r="O16" s="104">
        <v>1984</v>
      </c>
      <c r="P16" s="105">
        <v>3</v>
      </c>
      <c r="Q16" s="105">
        <v>3</v>
      </c>
      <c r="R16" s="106">
        <v>76.32</v>
      </c>
      <c r="S16" s="107" t="s">
        <v>52</v>
      </c>
      <c r="T16" s="108">
        <v>118</v>
      </c>
      <c r="U16" s="107" t="s">
        <v>52</v>
      </c>
      <c r="V16" s="108">
        <v>121</v>
      </c>
      <c r="W16" s="107" t="s">
        <v>52</v>
      </c>
      <c r="X16" s="108">
        <v>126</v>
      </c>
      <c r="Y16" s="107" t="s">
        <v>52</v>
      </c>
      <c r="Z16" s="108">
        <v>155</v>
      </c>
      <c r="AA16" s="107" t="s">
        <v>52</v>
      </c>
      <c r="AB16" s="108">
        <v>157</v>
      </c>
      <c r="AC16" s="107" t="s">
        <v>53</v>
      </c>
      <c r="AD16" s="108">
        <v>165</v>
      </c>
      <c r="AE16" s="109">
        <v>126.00223700000001</v>
      </c>
      <c r="AF16" s="110">
        <v>2</v>
      </c>
      <c r="AG16" s="110">
        <v>7</v>
      </c>
      <c r="AH16" s="109">
        <v>165.00223699999998</v>
      </c>
      <c r="AI16" s="110">
        <v>1</v>
      </c>
      <c r="AJ16" s="110">
        <v>8</v>
      </c>
      <c r="AK16" s="111" t="s">
        <v>52</v>
      </c>
      <c r="AL16" s="108">
        <v>291.00223701</v>
      </c>
      <c r="AM16" s="110">
        <v>1</v>
      </c>
      <c r="AN16" s="110">
        <v>8</v>
      </c>
      <c r="AO16" s="110">
        <v>23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48</v>
      </c>
      <c r="G17" s="99">
        <v>62</v>
      </c>
      <c r="H17" s="99">
        <v>9</v>
      </c>
      <c r="I17" s="99">
        <v>9</v>
      </c>
      <c r="J17" s="100" t="s">
        <v>54</v>
      </c>
      <c r="K17" s="101" t="s">
        <v>54</v>
      </c>
      <c r="L17" s="102" t="s">
        <v>55</v>
      </c>
      <c r="M17" s="99" t="s">
        <v>48</v>
      </c>
      <c r="N17" s="103">
        <v>0</v>
      </c>
      <c r="O17" s="104">
        <v>1984</v>
      </c>
      <c r="P17" s="105">
        <v>3</v>
      </c>
      <c r="Q17" s="105">
        <v>3</v>
      </c>
      <c r="R17" s="106">
        <v>76.52</v>
      </c>
      <c r="S17" s="107" t="s">
        <v>52</v>
      </c>
      <c r="T17" s="108">
        <v>125</v>
      </c>
      <c r="U17" s="107" t="s">
        <v>52</v>
      </c>
      <c r="V17" s="108">
        <v>130</v>
      </c>
      <c r="W17" s="107" t="s">
        <v>56</v>
      </c>
      <c r="X17" s="108">
        <v>135</v>
      </c>
      <c r="Y17" s="107" t="s">
        <v>56</v>
      </c>
      <c r="Z17" s="108">
        <v>147</v>
      </c>
      <c r="AA17" s="107" t="s">
        <v>52</v>
      </c>
      <c r="AB17" s="108">
        <v>147</v>
      </c>
      <c r="AC17" s="107" t="s">
        <v>52</v>
      </c>
      <c r="AD17" s="108">
        <v>151</v>
      </c>
      <c r="AE17" s="109">
        <v>130.00223499999998</v>
      </c>
      <c r="AF17" s="110">
        <v>1</v>
      </c>
      <c r="AG17" s="110">
        <v>8</v>
      </c>
      <c r="AH17" s="109">
        <v>151.00223499999998</v>
      </c>
      <c r="AI17" s="110">
        <v>5</v>
      </c>
      <c r="AJ17" s="110">
        <v>4</v>
      </c>
      <c r="AK17" s="111" t="s">
        <v>52</v>
      </c>
      <c r="AL17" s="108">
        <v>281.00223501</v>
      </c>
      <c r="AM17" s="110">
        <v>2</v>
      </c>
      <c r="AN17" s="110">
        <v>7</v>
      </c>
      <c r="AO17" s="110">
        <v>19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48</v>
      </c>
      <c r="G18" s="99">
        <v>66</v>
      </c>
      <c r="H18" s="99">
        <v>13</v>
      </c>
      <c r="I18" s="99">
        <v>13</v>
      </c>
      <c r="J18" s="100" t="s">
        <v>57</v>
      </c>
      <c r="K18" s="101" t="s">
        <v>57</v>
      </c>
      <c r="L18" s="102" t="s">
        <v>58</v>
      </c>
      <c r="M18" s="99" t="s">
        <v>48</v>
      </c>
      <c r="N18" s="103">
        <v>0</v>
      </c>
      <c r="O18" s="104">
        <v>1986</v>
      </c>
      <c r="P18" s="105">
        <v>1</v>
      </c>
      <c r="Q18" s="105">
        <v>1</v>
      </c>
      <c r="R18" s="106">
        <v>76.24</v>
      </c>
      <c r="S18" s="107" t="s">
        <v>52</v>
      </c>
      <c r="T18" s="108">
        <v>113</v>
      </c>
      <c r="U18" s="107" t="s">
        <v>52</v>
      </c>
      <c r="V18" s="108">
        <v>117</v>
      </c>
      <c r="W18" s="107" t="s">
        <v>56</v>
      </c>
      <c r="X18" s="108">
        <v>120</v>
      </c>
      <c r="Y18" s="107" t="s">
        <v>52</v>
      </c>
      <c r="Z18" s="108">
        <v>153</v>
      </c>
      <c r="AA18" s="107" t="s">
        <v>52</v>
      </c>
      <c r="AB18" s="108">
        <v>156</v>
      </c>
      <c r="AC18" s="107" t="s">
        <v>56</v>
      </c>
      <c r="AD18" s="108">
        <v>157</v>
      </c>
      <c r="AE18" s="109">
        <v>117.0022378</v>
      </c>
      <c r="AF18" s="110">
        <v>7</v>
      </c>
      <c r="AG18" s="110">
        <v>2</v>
      </c>
      <c r="AH18" s="109">
        <v>156.0022378</v>
      </c>
      <c r="AI18" s="110">
        <v>2</v>
      </c>
      <c r="AJ18" s="110">
        <v>7</v>
      </c>
      <c r="AK18" s="111" t="s">
        <v>52</v>
      </c>
      <c r="AL18" s="108">
        <v>273.00223782</v>
      </c>
      <c r="AM18" s="110">
        <v>3</v>
      </c>
      <c r="AN18" s="110">
        <v>6</v>
      </c>
      <c r="AO18" s="110">
        <v>15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48</v>
      </c>
      <c r="G19" s="99">
        <v>65</v>
      </c>
      <c r="H19" s="99">
        <v>12</v>
      </c>
      <c r="I19" s="99">
        <v>12</v>
      </c>
      <c r="J19" s="100" t="s">
        <v>59</v>
      </c>
      <c r="K19" s="101" t="s">
        <v>59</v>
      </c>
      <c r="L19" s="102" t="s">
        <v>60</v>
      </c>
      <c r="M19" s="99" t="s">
        <v>48</v>
      </c>
      <c r="N19" s="103">
        <v>0</v>
      </c>
      <c r="O19" s="104">
        <v>1983</v>
      </c>
      <c r="P19" s="105">
        <v>4</v>
      </c>
      <c r="Q19" s="105">
        <v>4</v>
      </c>
      <c r="R19" s="106">
        <v>75.84</v>
      </c>
      <c r="S19" s="107" t="s">
        <v>56</v>
      </c>
      <c r="T19" s="108">
        <v>118</v>
      </c>
      <c r="U19" s="107" t="s">
        <v>52</v>
      </c>
      <c r="V19" s="108">
        <v>118</v>
      </c>
      <c r="W19" s="107" t="s">
        <v>52</v>
      </c>
      <c r="X19" s="108">
        <v>120</v>
      </c>
      <c r="Y19" s="107" t="s">
        <v>52</v>
      </c>
      <c r="Z19" s="108">
        <v>150</v>
      </c>
      <c r="AA19" s="107" t="s">
        <v>52</v>
      </c>
      <c r="AB19" s="108">
        <v>152</v>
      </c>
      <c r="AC19" s="107" t="s">
        <v>56</v>
      </c>
      <c r="AD19" s="108">
        <v>153</v>
      </c>
      <c r="AE19" s="109">
        <v>120.00224180000001</v>
      </c>
      <c r="AF19" s="110">
        <v>5</v>
      </c>
      <c r="AG19" s="110">
        <v>4</v>
      </c>
      <c r="AH19" s="109">
        <v>152.00224179999998</v>
      </c>
      <c r="AI19" s="110">
        <v>3</v>
      </c>
      <c r="AJ19" s="110">
        <v>6</v>
      </c>
      <c r="AK19" s="111" t="s">
        <v>52</v>
      </c>
      <c r="AL19" s="108">
        <v>272.00224182</v>
      </c>
      <c r="AM19" s="110">
        <v>4</v>
      </c>
      <c r="AN19" s="110">
        <v>5</v>
      </c>
      <c r="AO19" s="110">
        <v>15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48</v>
      </c>
      <c r="G20" s="99">
        <v>64</v>
      </c>
      <c r="H20" s="99">
        <v>11</v>
      </c>
      <c r="I20" s="99">
        <v>11</v>
      </c>
      <c r="J20" s="100" t="s">
        <v>61</v>
      </c>
      <c r="K20" s="101" t="s">
        <v>61</v>
      </c>
      <c r="L20" s="102" t="s">
        <v>62</v>
      </c>
      <c r="M20" s="99" t="s">
        <v>48</v>
      </c>
      <c r="N20" s="103">
        <v>0</v>
      </c>
      <c r="O20" s="104">
        <v>1985</v>
      </c>
      <c r="P20" s="105">
        <v>2</v>
      </c>
      <c r="Q20" s="105">
        <v>2</v>
      </c>
      <c r="R20" s="106">
        <v>76.14</v>
      </c>
      <c r="S20" s="107" t="s">
        <v>52</v>
      </c>
      <c r="T20" s="108">
        <v>120</v>
      </c>
      <c r="U20" s="107" t="s">
        <v>56</v>
      </c>
      <c r="V20" s="108">
        <v>125</v>
      </c>
      <c r="W20" s="107" t="s">
        <v>52</v>
      </c>
      <c r="X20" s="108">
        <v>125</v>
      </c>
      <c r="Y20" s="107" t="s">
        <v>52</v>
      </c>
      <c r="Z20" s="108">
        <v>146</v>
      </c>
      <c r="AA20" s="107" t="s">
        <v>56</v>
      </c>
      <c r="AB20" s="108">
        <v>151</v>
      </c>
      <c r="AC20" s="107" t="s">
        <v>56</v>
      </c>
      <c r="AD20" s="108">
        <v>151</v>
      </c>
      <c r="AE20" s="109">
        <v>125.0022388</v>
      </c>
      <c r="AF20" s="110">
        <v>3</v>
      </c>
      <c r="AG20" s="110">
        <v>6</v>
      </c>
      <c r="AH20" s="109">
        <v>146.0022388</v>
      </c>
      <c r="AI20" s="110">
        <v>7</v>
      </c>
      <c r="AJ20" s="110">
        <v>2</v>
      </c>
      <c r="AK20" s="111" t="s">
        <v>52</v>
      </c>
      <c r="AL20" s="108">
        <v>271.00223883</v>
      </c>
      <c r="AM20" s="110">
        <v>5</v>
      </c>
      <c r="AN20" s="110">
        <v>4</v>
      </c>
      <c r="AO20" s="110">
        <v>12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48</v>
      </c>
      <c r="G21" s="99">
        <v>63</v>
      </c>
      <c r="H21" s="99">
        <v>10</v>
      </c>
      <c r="I21" s="99">
        <v>10</v>
      </c>
      <c r="J21" s="100" t="s">
        <v>63</v>
      </c>
      <c r="K21" s="101" t="s">
        <v>63</v>
      </c>
      <c r="L21" s="102" t="s">
        <v>64</v>
      </c>
      <c r="M21" s="99" t="s">
        <v>48</v>
      </c>
      <c r="N21" s="103">
        <v>0</v>
      </c>
      <c r="O21" s="104">
        <v>1985</v>
      </c>
      <c r="P21" s="105">
        <v>3</v>
      </c>
      <c r="Q21" s="105">
        <v>3</v>
      </c>
      <c r="R21" s="106">
        <v>76.22</v>
      </c>
      <c r="S21" s="107" t="s">
        <v>52</v>
      </c>
      <c r="T21" s="108">
        <v>120</v>
      </c>
      <c r="U21" s="107" t="s">
        <v>56</v>
      </c>
      <c r="V21" s="108">
        <v>125</v>
      </c>
      <c r="W21" s="107" t="s">
        <v>52</v>
      </c>
      <c r="X21" s="108">
        <v>125</v>
      </c>
      <c r="Y21" s="107" t="s">
        <v>56</v>
      </c>
      <c r="Z21" s="108">
        <v>145</v>
      </c>
      <c r="AA21" s="107" t="s">
        <v>52</v>
      </c>
      <c r="AB21" s="108">
        <v>145</v>
      </c>
      <c r="AC21" s="107" t="s">
        <v>56</v>
      </c>
      <c r="AD21" s="108">
        <v>150</v>
      </c>
      <c r="AE21" s="109">
        <v>125.002238</v>
      </c>
      <c r="AF21" s="110">
        <v>4</v>
      </c>
      <c r="AG21" s="110">
        <v>5</v>
      </c>
      <c r="AH21" s="109">
        <v>145.00223799999998</v>
      </c>
      <c r="AI21" s="110">
        <v>9</v>
      </c>
      <c r="AJ21" s="110">
        <v>0</v>
      </c>
      <c r="AK21" s="111" t="s">
        <v>52</v>
      </c>
      <c r="AL21" s="108">
        <v>270.00223802</v>
      </c>
      <c r="AM21" s="110">
        <v>6</v>
      </c>
      <c r="AN21" s="110">
        <v>3</v>
      </c>
      <c r="AO21" s="110">
        <v>8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48</v>
      </c>
      <c r="G22" s="99">
        <v>71</v>
      </c>
      <c r="H22" s="99">
        <v>18</v>
      </c>
      <c r="I22" s="99">
        <v>18</v>
      </c>
      <c r="J22" s="100" t="s">
        <v>65</v>
      </c>
      <c r="K22" s="101" t="s">
        <v>65</v>
      </c>
      <c r="L22" s="102" t="s">
        <v>66</v>
      </c>
      <c r="M22" s="99" t="s">
        <v>48</v>
      </c>
      <c r="N22" s="103">
        <v>0</v>
      </c>
      <c r="O22" s="104">
        <v>1984</v>
      </c>
      <c r="P22" s="105">
        <v>3</v>
      </c>
      <c r="Q22" s="105">
        <v>3</v>
      </c>
      <c r="R22" s="106">
        <v>76.36</v>
      </c>
      <c r="S22" s="107" t="s">
        <v>56</v>
      </c>
      <c r="T22" s="108">
        <v>115</v>
      </c>
      <c r="U22" s="107" t="s">
        <v>52</v>
      </c>
      <c r="V22" s="108">
        <v>115</v>
      </c>
      <c r="W22" s="107" t="s">
        <v>52</v>
      </c>
      <c r="X22" s="108">
        <v>120</v>
      </c>
      <c r="Y22" s="107" t="s">
        <v>52</v>
      </c>
      <c r="Z22" s="108">
        <v>140</v>
      </c>
      <c r="AA22" s="107" t="s">
        <v>52</v>
      </c>
      <c r="AB22" s="108">
        <v>146</v>
      </c>
      <c r="AC22" s="107" t="s">
        <v>52</v>
      </c>
      <c r="AD22" s="108">
        <v>150</v>
      </c>
      <c r="AE22" s="109">
        <v>120.0022366</v>
      </c>
      <c r="AF22" s="110">
        <v>6</v>
      </c>
      <c r="AG22" s="110">
        <v>3</v>
      </c>
      <c r="AH22" s="109">
        <v>150.00223659999997</v>
      </c>
      <c r="AI22" s="110">
        <v>6</v>
      </c>
      <c r="AJ22" s="110">
        <v>3</v>
      </c>
      <c r="AK22" s="111" t="s">
        <v>52</v>
      </c>
      <c r="AL22" s="108">
        <v>270.00223661</v>
      </c>
      <c r="AM22" s="110">
        <v>7</v>
      </c>
      <c r="AN22" s="110">
        <v>2</v>
      </c>
      <c r="AO22" s="110">
        <v>8</v>
      </c>
    </row>
    <row r="23" spans="2:41" ht="41.25" customHeight="1">
      <c r="B23" s="89"/>
      <c r="C23" s="5">
        <v>1</v>
      </c>
      <c r="D23" s="97">
        <v>8</v>
      </c>
      <c r="E23" s="97"/>
      <c r="F23" s="98" t="s">
        <v>48</v>
      </c>
      <c r="G23" s="99">
        <v>58</v>
      </c>
      <c r="H23" s="99">
        <v>5</v>
      </c>
      <c r="I23" s="99">
        <v>5</v>
      </c>
      <c r="J23" s="100" t="s">
        <v>67</v>
      </c>
      <c r="K23" s="101" t="s">
        <v>67</v>
      </c>
      <c r="L23" s="102" t="s">
        <v>64</v>
      </c>
      <c r="M23" s="99" t="s">
        <v>48</v>
      </c>
      <c r="N23" s="103">
        <v>0</v>
      </c>
      <c r="O23" s="104">
        <v>1985</v>
      </c>
      <c r="P23" s="105">
        <v>3</v>
      </c>
      <c r="Q23" s="105">
        <v>3</v>
      </c>
      <c r="R23" s="106">
        <v>76.32</v>
      </c>
      <c r="S23" s="107">
        <v>0</v>
      </c>
      <c r="T23" s="108">
        <v>110</v>
      </c>
      <c r="U23" s="107" t="s">
        <v>52</v>
      </c>
      <c r="V23" s="108">
        <v>110</v>
      </c>
      <c r="W23" s="107" t="s">
        <v>56</v>
      </c>
      <c r="X23" s="108">
        <v>115</v>
      </c>
      <c r="Y23" s="107" t="s">
        <v>52</v>
      </c>
      <c r="Z23" s="108">
        <v>145</v>
      </c>
      <c r="AA23" s="107" t="s">
        <v>52</v>
      </c>
      <c r="AB23" s="108">
        <v>150</v>
      </c>
      <c r="AC23" s="107" t="s">
        <v>52</v>
      </c>
      <c r="AD23" s="108">
        <v>152</v>
      </c>
      <c r="AE23" s="109">
        <v>110.00223700000001</v>
      </c>
      <c r="AF23" s="110">
        <v>11</v>
      </c>
      <c r="AG23" s="110">
        <v>0</v>
      </c>
      <c r="AH23" s="109">
        <v>152.00223699999998</v>
      </c>
      <c r="AI23" s="110">
        <v>4</v>
      </c>
      <c r="AJ23" s="110">
        <v>5</v>
      </c>
      <c r="AK23" s="111" t="s">
        <v>52</v>
      </c>
      <c r="AL23" s="108">
        <v>262.00223701</v>
      </c>
      <c r="AM23" s="110">
        <v>8</v>
      </c>
      <c r="AN23" s="110">
        <v>1</v>
      </c>
      <c r="AO23" s="110">
        <v>6</v>
      </c>
    </row>
    <row r="24" spans="2:41" ht="41.25" customHeight="1">
      <c r="B24" s="89"/>
      <c r="C24" s="5">
        <v>1</v>
      </c>
      <c r="D24" s="97">
        <v>9</v>
      </c>
      <c r="E24" s="97"/>
      <c r="F24" s="98" t="s">
        <v>48</v>
      </c>
      <c r="G24" s="99">
        <v>57</v>
      </c>
      <c r="H24" s="99">
        <v>4</v>
      </c>
      <c r="I24" s="99">
        <v>4</v>
      </c>
      <c r="J24" s="100" t="s">
        <v>68</v>
      </c>
      <c r="K24" s="101" t="s">
        <v>68</v>
      </c>
      <c r="L24" s="102" t="s">
        <v>58</v>
      </c>
      <c r="M24" s="99" t="s">
        <v>48</v>
      </c>
      <c r="N24" s="103">
        <v>0</v>
      </c>
      <c r="O24" s="104">
        <v>1984</v>
      </c>
      <c r="P24" s="105">
        <v>3</v>
      </c>
      <c r="Q24" s="105">
        <v>3</v>
      </c>
      <c r="R24" s="106">
        <v>74.54</v>
      </c>
      <c r="S24" s="107" t="s">
        <v>52</v>
      </c>
      <c r="T24" s="108">
        <v>108</v>
      </c>
      <c r="U24" s="107" t="s">
        <v>56</v>
      </c>
      <c r="V24" s="108">
        <v>112</v>
      </c>
      <c r="W24" s="107" t="s">
        <v>52</v>
      </c>
      <c r="X24" s="108">
        <v>112</v>
      </c>
      <c r="Y24" s="107" t="s">
        <v>52</v>
      </c>
      <c r="Z24" s="108">
        <v>140</v>
      </c>
      <c r="AA24" s="107" t="s">
        <v>56</v>
      </c>
      <c r="AB24" s="108">
        <v>145</v>
      </c>
      <c r="AC24" s="107" t="s">
        <v>52</v>
      </c>
      <c r="AD24" s="108">
        <v>145</v>
      </c>
      <c r="AE24" s="109">
        <v>112.0022548</v>
      </c>
      <c r="AF24" s="110">
        <v>9</v>
      </c>
      <c r="AG24" s="110">
        <v>0</v>
      </c>
      <c r="AH24" s="109">
        <v>145.00225479999997</v>
      </c>
      <c r="AI24" s="110">
        <v>8</v>
      </c>
      <c r="AJ24" s="110">
        <v>1</v>
      </c>
      <c r="AK24" s="111" t="s">
        <v>52</v>
      </c>
      <c r="AL24" s="108">
        <v>257.00225481</v>
      </c>
      <c r="AM24" s="110">
        <v>9</v>
      </c>
      <c r="AN24" s="110">
        <v>0</v>
      </c>
      <c r="AO24" s="110">
        <v>1</v>
      </c>
    </row>
    <row r="25" spans="2:41" ht="41.25" customHeight="1">
      <c r="B25" s="89"/>
      <c r="C25" s="5">
        <v>1</v>
      </c>
      <c r="D25" s="97">
        <v>10</v>
      </c>
      <c r="E25" s="97"/>
      <c r="F25" s="98" t="s">
        <v>48</v>
      </c>
      <c r="G25" s="99">
        <v>70</v>
      </c>
      <c r="H25" s="99">
        <v>17</v>
      </c>
      <c r="I25" s="99">
        <v>17</v>
      </c>
      <c r="J25" s="100" t="s">
        <v>69</v>
      </c>
      <c r="K25" s="101" t="s">
        <v>69</v>
      </c>
      <c r="L25" s="102" t="s">
        <v>70</v>
      </c>
      <c r="M25" s="99" t="s">
        <v>48</v>
      </c>
      <c r="N25" s="103">
        <v>0</v>
      </c>
      <c r="O25" s="104">
        <v>1983</v>
      </c>
      <c r="P25" s="105">
        <v>4</v>
      </c>
      <c r="Q25" s="105">
        <v>4</v>
      </c>
      <c r="R25" s="106">
        <v>75.6</v>
      </c>
      <c r="S25" s="107" t="s">
        <v>52</v>
      </c>
      <c r="T25" s="108">
        <v>110</v>
      </c>
      <c r="U25" s="107" t="s">
        <v>52</v>
      </c>
      <c r="V25" s="108">
        <v>115</v>
      </c>
      <c r="W25" s="107" t="s">
        <v>56</v>
      </c>
      <c r="X25" s="108">
        <v>118</v>
      </c>
      <c r="Y25" s="107" t="s">
        <v>52</v>
      </c>
      <c r="Z25" s="108">
        <v>135</v>
      </c>
      <c r="AA25" s="107" t="s">
        <v>56</v>
      </c>
      <c r="AB25" s="108">
        <v>140</v>
      </c>
      <c r="AC25" s="107" t="s">
        <v>56</v>
      </c>
      <c r="AD25" s="108">
        <v>140</v>
      </c>
      <c r="AE25" s="109">
        <v>115.0022442</v>
      </c>
      <c r="AF25" s="110">
        <v>8</v>
      </c>
      <c r="AG25" s="110">
        <v>1</v>
      </c>
      <c r="AH25" s="109">
        <v>135.00224419999998</v>
      </c>
      <c r="AI25" s="110">
        <v>11</v>
      </c>
      <c r="AJ25" s="110">
        <v>0</v>
      </c>
      <c r="AK25" s="111" t="s">
        <v>52</v>
      </c>
      <c r="AL25" s="108">
        <v>250.00224422999997</v>
      </c>
      <c r="AM25" s="110">
        <v>10</v>
      </c>
      <c r="AN25" s="110">
        <v>0</v>
      </c>
      <c r="AO25" s="110">
        <v>1</v>
      </c>
    </row>
    <row r="26" spans="2:41" ht="41.25" customHeight="1">
      <c r="B26" s="89"/>
      <c r="C26" s="5">
        <v>1</v>
      </c>
      <c r="D26" s="97">
        <v>11</v>
      </c>
      <c r="E26" s="97"/>
      <c r="F26" s="98" t="s">
        <v>48</v>
      </c>
      <c r="G26" s="99">
        <v>67</v>
      </c>
      <c r="H26" s="99">
        <v>14</v>
      </c>
      <c r="I26" s="99">
        <v>14</v>
      </c>
      <c r="J26" s="100" t="s">
        <v>71</v>
      </c>
      <c r="K26" s="101" t="s">
        <v>71</v>
      </c>
      <c r="L26" s="102" t="s">
        <v>72</v>
      </c>
      <c r="M26" s="99" t="s">
        <v>48</v>
      </c>
      <c r="N26" s="103">
        <v>0</v>
      </c>
      <c r="O26" s="104">
        <v>1985</v>
      </c>
      <c r="P26" s="105">
        <v>2</v>
      </c>
      <c r="Q26" s="105">
        <v>2</v>
      </c>
      <c r="R26" s="106">
        <v>76.06</v>
      </c>
      <c r="S26" s="107" t="s">
        <v>52</v>
      </c>
      <c r="T26" s="108">
        <v>105</v>
      </c>
      <c r="U26" s="107" t="s">
        <v>52</v>
      </c>
      <c r="V26" s="108">
        <v>110</v>
      </c>
      <c r="W26" s="107" t="s">
        <v>56</v>
      </c>
      <c r="X26" s="108">
        <v>116</v>
      </c>
      <c r="Y26" s="107" t="s">
        <v>52</v>
      </c>
      <c r="Z26" s="108">
        <v>132</v>
      </c>
      <c r="AA26" s="107" t="s">
        <v>52</v>
      </c>
      <c r="AB26" s="108">
        <v>140</v>
      </c>
      <c r="AC26" s="107" t="s">
        <v>56</v>
      </c>
      <c r="AD26" s="108">
        <v>143</v>
      </c>
      <c r="AE26" s="109">
        <v>110.0022396</v>
      </c>
      <c r="AF26" s="110">
        <v>10</v>
      </c>
      <c r="AG26" s="110">
        <v>0</v>
      </c>
      <c r="AH26" s="109">
        <v>140.0022396</v>
      </c>
      <c r="AI26" s="110">
        <v>10</v>
      </c>
      <c r="AJ26" s="110">
        <v>0</v>
      </c>
      <c r="AK26" s="111" t="s">
        <v>52</v>
      </c>
      <c r="AL26" s="108">
        <v>250.00223961999998</v>
      </c>
      <c r="AM26" s="110">
        <v>11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36" right="0.2" top="1" bottom="0.22" header="0.512" footer="0.18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F10">
      <selection activeCell="AA28" sqref="AA28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4.75390625" style="114" customWidth="1"/>
    <col min="38" max="38" width="8.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73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74</v>
      </c>
      <c r="AE6" s="283"/>
      <c r="AF6" s="284" t="s">
        <v>87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75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76</v>
      </c>
      <c r="AE7" s="283"/>
      <c r="AF7" s="284" t="s">
        <v>88</v>
      </c>
      <c r="AG7" s="285"/>
      <c r="AH7" s="285"/>
      <c r="AI7" s="286"/>
      <c r="AJ7" s="48"/>
      <c r="AK7" s="55" t="s">
        <v>77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78</v>
      </c>
      <c r="Y8" s="293"/>
      <c r="Z8" s="294" t="s">
        <v>89</v>
      </c>
      <c r="AA8" s="294"/>
      <c r="AB8" s="294"/>
      <c r="AC8" s="47"/>
      <c r="AD8" s="256" t="s">
        <v>76</v>
      </c>
      <c r="AE8" s="283"/>
      <c r="AF8" s="284" t="s">
        <v>90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0.4166666666666667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91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92</v>
      </c>
      <c r="AA10" s="294"/>
      <c r="AB10" s="294"/>
      <c r="AC10" s="47"/>
      <c r="AD10" s="256" t="s">
        <v>79</v>
      </c>
      <c r="AE10" s="283"/>
      <c r="AF10" s="284" t="s">
        <v>93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0.47361111111111115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94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80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81</v>
      </c>
      <c r="T14" s="272"/>
      <c r="U14" s="272"/>
      <c r="V14" s="272"/>
      <c r="W14" s="272"/>
      <c r="X14" s="273"/>
      <c r="Y14" s="271" t="s">
        <v>82</v>
      </c>
      <c r="Z14" s="272"/>
      <c r="AA14" s="272"/>
      <c r="AB14" s="272"/>
      <c r="AC14" s="272"/>
      <c r="AD14" s="273"/>
      <c r="AE14" s="264" t="s">
        <v>83</v>
      </c>
      <c r="AF14" s="264"/>
      <c r="AG14" s="264"/>
      <c r="AH14" s="264"/>
      <c r="AI14" s="264"/>
      <c r="AJ14" s="264"/>
      <c r="AK14" s="264" t="s">
        <v>84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85</v>
      </c>
      <c r="AF15" s="95" t="s">
        <v>34</v>
      </c>
      <c r="AG15" s="95" t="s">
        <v>31</v>
      </c>
      <c r="AH15" s="95" t="s">
        <v>86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94</v>
      </c>
      <c r="G16" s="99">
        <v>78</v>
      </c>
      <c r="H16" s="99">
        <v>7</v>
      </c>
      <c r="I16" s="99">
        <v>7</v>
      </c>
      <c r="J16" s="100" t="s">
        <v>95</v>
      </c>
      <c r="K16" s="101" t="s">
        <v>95</v>
      </c>
      <c r="L16" s="102" t="s">
        <v>55</v>
      </c>
      <c r="M16" s="99" t="s">
        <v>94</v>
      </c>
      <c r="N16" s="103">
        <v>0</v>
      </c>
      <c r="O16" s="104">
        <v>1985</v>
      </c>
      <c r="P16" s="105">
        <v>3</v>
      </c>
      <c r="Q16" s="105">
        <v>3</v>
      </c>
      <c r="R16" s="106">
        <v>84.56</v>
      </c>
      <c r="S16" s="107" t="s">
        <v>52</v>
      </c>
      <c r="T16" s="108">
        <v>135</v>
      </c>
      <c r="U16" s="107" t="s">
        <v>96</v>
      </c>
      <c r="V16" s="108">
        <v>145</v>
      </c>
      <c r="W16" s="107" t="s">
        <v>56</v>
      </c>
      <c r="X16" s="108">
        <v>148</v>
      </c>
      <c r="Y16" s="107" t="s">
        <v>52</v>
      </c>
      <c r="Z16" s="108">
        <v>161</v>
      </c>
      <c r="AA16" s="107" t="s">
        <v>52</v>
      </c>
      <c r="AB16" s="108">
        <v>166</v>
      </c>
      <c r="AC16" s="107" t="s">
        <v>56</v>
      </c>
      <c r="AD16" s="108">
        <v>171</v>
      </c>
      <c r="AE16" s="109">
        <v>145.00215459999998</v>
      </c>
      <c r="AF16" s="110">
        <v>1</v>
      </c>
      <c r="AG16" s="110">
        <v>8</v>
      </c>
      <c r="AH16" s="109">
        <v>166.00215459999998</v>
      </c>
      <c r="AI16" s="110">
        <v>1</v>
      </c>
      <c r="AJ16" s="110">
        <v>8</v>
      </c>
      <c r="AK16" s="111" t="s">
        <v>52</v>
      </c>
      <c r="AL16" s="108">
        <v>311.00215462</v>
      </c>
      <c r="AM16" s="110">
        <v>1</v>
      </c>
      <c r="AN16" s="110">
        <v>8</v>
      </c>
      <c r="AO16" s="110">
        <v>24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94</v>
      </c>
      <c r="G17" s="99">
        <v>89</v>
      </c>
      <c r="H17" s="99">
        <v>18</v>
      </c>
      <c r="I17" s="99">
        <v>18</v>
      </c>
      <c r="J17" s="100" t="s">
        <v>97</v>
      </c>
      <c r="K17" s="101" t="s">
        <v>97</v>
      </c>
      <c r="L17" s="102" t="s">
        <v>98</v>
      </c>
      <c r="M17" s="99" t="s">
        <v>94</v>
      </c>
      <c r="N17" s="103">
        <v>0</v>
      </c>
      <c r="O17" s="104">
        <v>1984</v>
      </c>
      <c r="P17" s="105">
        <v>3</v>
      </c>
      <c r="Q17" s="105">
        <v>3</v>
      </c>
      <c r="R17" s="106">
        <v>84.78</v>
      </c>
      <c r="S17" s="107" t="s">
        <v>52</v>
      </c>
      <c r="T17" s="108">
        <v>123</v>
      </c>
      <c r="U17" s="107" t="s">
        <v>52</v>
      </c>
      <c r="V17" s="108">
        <v>126</v>
      </c>
      <c r="W17" s="107" t="s">
        <v>52</v>
      </c>
      <c r="X17" s="108">
        <v>128</v>
      </c>
      <c r="Y17" s="107" t="s">
        <v>52</v>
      </c>
      <c r="Z17" s="108">
        <v>160</v>
      </c>
      <c r="AA17" s="107" t="s">
        <v>52</v>
      </c>
      <c r="AB17" s="108">
        <v>166</v>
      </c>
      <c r="AC17" s="107" t="s">
        <v>56</v>
      </c>
      <c r="AD17" s="108">
        <v>170</v>
      </c>
      <c r="AE17" s="109">
        <v>128.0021524</v>
      </c>
      <c r="AF17" s="110">
        <v>2</v>
      </c>
      <c r="AG17" s="110">
        <v>7</v>
      </c>
      <c r="AH17" s="109">
        <v>166.0021524</v>
      </c>
      <c r="AI17" s="110">
        <v>2</v>
      </c>
      <c r="AJ17" s="110">
        <v>7</v>
      </c>
      <c r="AK17" s="111" t="s">
        <v>52</v>
      </c>
      <c r="AL17" s="108">
        <v>294.00215242</v>
      </c>
      <c r="AM17" s="110">
        <v>2</v>
      </c>
      <c r="AN17" s="110">
        <v>7</v>
      </c>
      <c r="AO17" s="110">
        <v>21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94</v>
      </c>
      <c r="G18" s="99">
        <v>75</v>
      </c>
      <c r="H18" s="99">
        <v>4</v>
      </c>
      <c r="I18" s="99">
        <v>4</v>
      </c>
      <c r="J18" s="100" t="s">
        <v>99</v>
      </c>
      <c r="K18" s="101" t="s">
        <v>99</v>
      </c>
      <c r="L18" s="102" t="s">
        <v>60</v>
      </c>
      <c r="M18" s="99" t="s">
        <v>94</v>
      </c>
      <c r="N18" s="103">
        <v>0</v>
      </c>
      <c r="O18" s="104">
        <v>1985</v>
      </c>
      <c r="P18" s="105">
        <v>3</v>
      </c>
      <c r="Q18" s="105">
        <v>3</v>
      </c>
      <c r="R18" s="106">
        <v>84.96</v>
      </c>
      <c r="S18" s="107" t="s">
        <v>52</v>
      </c>
      <c r="T18" s="108">
        <v>120</v>
      </c>
      <c r="U18" s="107" t="s">
        <v>52</v>
      </c>
      <c r="V18" s="108">
        <v>124</v>
      </c>
      <c r="W18" s="107" t="s">
        <v>52</v>
      </c>
      <c r="X18" s="108">
        <v>127</v>
      </c>
      <c r="Y18" s="107" t="s">
        <v>52</v>
      </c>
      <c r="Z18" s="108">
        <v>150</v>
      </c>
      <c r="AA18" s="107" t="s">
        <v>52</v>
      </c>
      <c r="AB18" s="108">
        <v>154</v>
      </c>
      <c r="AC18" s="107" t="s">
        <v>52</v>
      </c>
      <c r="AD18" s="108">
        <v>156</v>
      </c>
      <c r="AE18" s="109">
        <v>127.00215060000001</v>
      </c>
      <c r="AF18" s="110">
        <v>3</v>
      </c>
      <c r="AG18" s="110">
        <v>6</v>
      </c>
      <c r="AH18" s="109">
        <v>156.0021506</v>
      </c>
      <c r="AI18" s="110">
        <v>4</v>
      </c>
      <c r="AJ18" s="110">
        <v>5</v>
      </c>
      <c r="AK18" s="111" t="s">
        <v>52</v>
      </c>
      <c r="AL18" s="108">
        <v>283.00215061</v>
      </c>
      <c r="AM18" s="110">
        <v>3</v>
      </c>
      <c r="AN18" s="110">
        <v>6</v>
      </c>
      <c r="AO18" s="110">
        <v>17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94</v>
      </c>
      <c r="G19" s="99">
        <v>86</v>
      </c>
      <c r="H19" s="99">
        <v>15</v>
      </c>
      <c r="I19" s="99">
        <v>15</v>
      </c>
      <c r="J19" s="100" t="s">
        <v>100</v>
      </c>
      <c r="K19" s="101" t="s">
        <v>100</v>
      </c>
      <c r="L19" s="102" t="s">
        <v>62</v>
      </c>
      <c r="M19" s="99" t="s">
        <v>94</v>
      </c>
      <c r="N19" s="103">
        <v>0</v>
      </c>
      <c r="O19" s="104">
        <v>1984</v>
      </c>
      <c r="P19" s="105">
        <v>3</v>
      </c>
      <c r="Q19" s="105">
        <v>3</v>
      </c>
      <c r="R19" s="106">
        <v>83.08</v>
      </c>
      <c r="S19" s="107" t="s">
        <v>52</v>
      </c>
      <c r="T19" s="108">
        <v>120</v>
      </c>
      <c r="U19" s="107" t="s">
        <v>52</v>
      </c>
      <c r="V19" s="108">
        <v>125</v>
      </c>
      <c r="W19" s="107" t="s">
        <v>56</v>
      </c>
      <c r="X19" s="108">
        <v>127</v>
      </c>
      <c r="Y19" s="107" t="s">
        <v>52</v>
      </c>
      <c r="Z19" s="108">
        <v>156</v>
      </c>
      <c r="AA19" s="107" t="s">
        <v>56</v>
      </c>
      <c r="AB19" s="108">
        <v>160</v>
      </c>
      <c r="AC19" s="107" t="s">
        <v>56</v>
      </c>
      <c r="AD19" s="108">
        <v>160</v>
      </c>
      <c r="AE19" s="109">
        <v>125.0021694</v>
      </c>
      <c r="AF19" s="110">
        <v>4</v>
      </c>
      <c r="AG19" s="110">
        <v>5</v>
      </c>
      <c r="AH19" s="109">
        <v>156.00216939999999</v>
      </c>
      <c r="AI19" s="110">
        <v>3</v>
      </c>
      <c r="AJ19" s="110">
        <v>6</v>
      </c>
      <c r="AK19" s="111" t="s">
        <v>52</v>
      </c>
      <c r="AL19" s="108">
        <v>281.00216943000004</v>
      </c>
      <c r="AM19" s="110">
        <v>4</v>
      </c>
      <c r="AN19" s="110">
        <v>5</v>
      </c>
      <c r="AO19" s="110">
        <v>16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94</v>
      </c>
      <c r="G20" s="99">
        <v>80</v>
      </c>
      <c r="H20" s="99">
        <v>9</v>
      </c>
      <c r="I20" s="99">
        <v>9</v>
      </c>
      <c r="J20" s="100" t="s">
        <v>101</v>
      </c>
      <c r="K20" s="101" t="s">
        <v>101</v>
      </c>
      <c r="L20" s="102" t="s">
        <v>55</v>
      </c>
      <c r="M20" s="99" t="s">
        <v>94</v>
      </c>
      <c r="N20" s="103">
        <v>0</v>
      </c>
      <c r="O20" s="104">
        <v>1986</v>
      </c>
      <c r="P20" s="105">
        <v>1</v>
      </c>
      <c r="Q20" s="105">
        <v>1</v>
      </c>
      <c r="R20" s="106">
        <v>84.46</v>
      </c>
      <c r="S20" s="107" t="s">
        <v>52</v>
      </c>
      <c r="T20" s="108">
        <v>125</v>
      </c>
      <c r="U20" s="107" t="s">
        <v>56</v>
      </c>
      <c r="V20" s="108">
        <v>127</v>
      </c>
      <c r="W20" s="107" t="s">
        <v>56</v>
      </c>
      <c r="X20" s="108">
        <v>127</v>
      </c>
      <c r="Y20" s="107" t="s">
        <v>52</v>
      </c>
      <c r="Z20" s="108">
        <v>145</v>
      </c>
      <c r="AA20" s="107" t="s">
        <v>56</v>
      </c>
      <c r="AB20" s="108">
        <v>150</v>
      </c>
      <c r="AC20" s="107" t="s">
        <v>56</v>
      </c>
      <c r="AD20" s="108">
        <v>150</v>
      </c>
      <c r="AE20" s="109">
        <v>125.00215560000001</v>
      </c>
      <c r="AF20" s="110">
        <v>5</v>
      </c>
      <c r="AG20" s="110">
        <v>4</v>
      </c>
      <c r="AH20" s="109">
        <v>145.00215559999998</v>
      </c>
      <c r="AI20" s="110">
        <v>9</v>
      </c>
      <c r="AJ20" s="110">
        <v>0</v>
      </c>
      <c r="AK20" s="111" t="s">
        <v>52</v>
      </c>
      <c r="AL20" s="108">
        <v>270.00215563</v>
      </c>
      <c r="AM20" s="110">
        <v>5</v>
      </c>
      <c r="AN20" s="110">
        <v>4</v>
      </c>
      <c r="AO20" s="110">
        <v>8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94</v>
      </c>
      <c r="G21" s="99">
        <v>87</v>
      </c>
      <c r="H21" s="99">
        <v>16</v>
      </c>
      <c r="I21" s="99">
        <v>16</v>
      </c>
      <c r="J21" s="100" t="s">
        <v>102</v>
      </c>
      <c r="K21" s="101" t="s">
        <v>102</v>
      </c>
      <c r="L21" s="102" t="s">
        <v>58</v>
      </c>
      <c r="M21" s="99" t="s">
        <v>94</v>
      </c>
      <c r="N21" s="103">
        <v>0</v>
      </c>
      <c r="O21" s="104">
        <v>1987</v>
      </c>
      <c r="P21" s="105">
        <v>1</v>
      </c>
      <c r="Q21" s="105">
        <v>1</v>
      </c>
      <c r="R21" s="106">
        <v>84.52</v>
      </c>
      <c r="S21" s="107" t="s">
        <v>52</v>
      </c>
      <c r="T21" s="108">
        <v>110</v>
      </c>
      <c r="U21" s="107" t="s">
        <v>52</v>
      </c>
      <c r="V21" s="108">
        <v>113</v>
      </c>
      <c r="W21" s="107" t="s">
        <v>56</v>
      </c>
      <c r="X21" s="108">
        <v>116</v>
      </c>
      <c r="Y21" s="107" t="s">
        <v>52</v>
      </c>
      <c r="Z21" s="108">
        <v>147</v>
      </c>
      <c r="AA21" s="107" t="s">
        <v>52</v>
      </c>
      <c r="AB21" s="108">
        <v>151</v>
      </c>
      <c r="AC21" s="107" t="s">
        <v>52</v>
      </c>
      <c r="AD21" s="108">
        <v>155</v>
      </c>
      <c r="AE21" s="109">
        <v>113.002155</v>
      </c>
      <c r="AF21" s="110">
        <v>10</v>
      </c>
      <c r="AG21" s="110">
        <v>0</v>
      </c>
      <c r="AH21" s="109">
        <v>155.002155</v>
      </c>
      <c r="AI21" s="110">
        <v>5</v>
      </c>
      <c r="AJ21" s="110">
        <v>4</v>
      </c>
      <c r="AK21" s="111" t="s">
        <v>52</v>
      </c>
      <c r="AL21" s="108">
        <v>268.00215501</v>
      </c>
      <c r="AM21" s="110">
        <v>6</v>
      </c>
      <c r="AN21" s="110">
        <v>3</v>
      </c>
      <c r="AO21" s="110">
        <v>7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94</v>
      </c>
      <c r="G22" s="99">
        <v>77</v>
      </c>
      <c r="H22" s="99">
        <v>6</v>
      </c>
      <c r="I22" s="99">
        <v>6</v>
      </c>
      <c r="J22" s="100" t="s">
        <v>103</v>
      </c>
      <c r="K22" s="101" t="s">
        <v>103</v>
      </c>
      <c r="L22" s="102" t="s">
        <v>66</v>
      </c>
      <c r="M22" s="99" t="s">
        <v>94</v>
      </c>
      <c r="N22" s="103">
        <v>0</v>
      </c>
      <c r="O22" s="104">
        <v>1983</v>
      </c>
      <c r="P22" s="105">
        <v>4</v>
      </c>
      <c r="Q22" s="105">
        <v>4</v>
      </c>
      <c r="R22" s="106">
        <v>84.56</v>
      </c>
      <c r="S22" s="107" t="s">
        <v>52</v>
      </c>
      <c r="T22" s="108">
        <v>113</v>
      </c>
      <c r="U22" s="107" t="s">
        <v>56</v>
      </c>
      <c r="V22" s="108">
        <v>116</v>
      </c>
      <c r="W22" s="107" t="s">
        <v>52</v>
      </c>
      <c r="X22" s="108">
        <v>116</v>
      </c>
      <c r="Y22" s="107" t="s">
        <v>56</v>
      </c>
      <c r="Z22" s="108">
        <v>152</v>
      </c>
      <c r="AA22" s="107" t="s">
        <v>52</v>
      </c>
      <c r="AB22" s="108">
        <v>152</v>
      </c>
      <c r="AC22" s="107" t="s">
        <v>56</v>
      </c>
      <c r="AD22" s="108">
        <v>155</v>
      </c>
      <c r="AE22" s="109">
        <v>116.0021546</v>
      </c>
      <c r="AF22" s="110">
        <v>9</v>
      </c>
      <c r="AG22" s="110">
        <v>0</v>
      </c>
      <c r="AH22" s="109">
        <v>152.00215459999998</v>
      </c>
      <c r="AI22" s="110">
        <v>6</v>
      </c>
      <c r="AJ22" s="110">
        <v>3</v>
      </c>
      <c r="AK22" s="111" t="s">
        <v>52</v>
      </c>
      <c r="AL22" s="108">
        <v>268.00215462</v>
      </c>
      <c r="AM22" s="110">
        <v>7</v>
      </c>
      <c r="AN22" s="110">
        <v>2</v>
      </c>
      <c r="AO22" s="110">
        <v>5</v>
      </c>
    </row>
    <row r="23" spans="2:41" ht="41.25" customHeight="1">
      <c r="B23" s="89"/>
      <c r="C23" s="5">
        <v>1</v>
      </c>
      <c r="D23" s="97">
        <v>8</v>
      </c>
      <c r="E23" s="97"/>
      <c r="F23" s="98" t="s">
        <v>94</v>
      </c>
      <c r="G23" s="99">
        <v>82</v>
      </c>
      <c r="H23" s="99">
        <v>11</v>
      </c>
      <c r="I23" s="99">
        <v>11</v>
      </c>
      <c r="J23" s="100" t="s">
        <v>104</v>
      </c>
      <c r="K23" s="101" t="s">
        <v>104</v>
      </c>
      <c r="L23" s="102" t="s">
        <v>64</v>
      </c>
      <c r="M23" s="99" t="s">
        <v>94</v>
      </c>
      <c r="N23" s="103">
        <v>0</v>
      </c>
      <c r="O23" s="104">
        <v>1984</v>
      </c>
      <c r="P23" s="105">
        <v>3</v>
      </c>
      <c r="Q23" s="105">
        <v>3</v>
      </c>
      <c r="R23" s="106">
        <v>84.84</v>
      </c>
      <c r="S23" s="107">
        <v>0</v>
      </c>
      <c r="T23" s="108">
        <v>112</v>
      </c>
      <c r="U23" s="107" t="s">
        <v>52</v>
      </c>
      <c r="V23" s="108">
        <v>115</v>
      </c>
      <c r="W23" s="107" t="s">
        <v>52</v>
      </c>
      <c r="X23" s="108">
        <v>117</v>
      </c>
      <c r="Y23" s="107" t="s">
        <v>52</v>
      </c>
      <c r="Z23" s="108">
        <v>146</v>
      </c>
      <c r="AA23" s="107" t="s">
        <v>56</v>
      </c>
      <c r="AB23" s="108">
        <v>151</v>
      </c>
      <c r="AC23" s="107" t="s">
        <v>52</v>
      </c>
      <c r="AD23" s="108">
        <v>151</v>
      </c>
      <c r="AE23" s="109">
        <v>117.00215180000001</v>
      </c>
      <c r="AF23" s="110">
        <v>8</v>
      </c>
      <c r="AG23" s="110">
        <v>1</v>
      </c>
      <c r="AH23" s="109">
        <v>151.00215179999998</v>
      </c>
      <c r="AI23" s="110">
        <v>7</v>
      </c>
      <c r="AJ23" s="110">
        <v>2</v>
      </c>
      <c r="AK23" s="111" t="s">
        <v>52</v>
      </c>
      <c r="AL23" s="108">
        <v>268.00215181</v>
      </c>
      <c r="AM23" s="110">
        <v>8</v>
      </c>
      <c r="AN23" s="110">
        <v>1</v>
      </c>
      <c r="AO23" s="110">
        <v>4</v>
      </c>
    </row>
    <row r="24" spans="2:41" ht="41.25" customHeight="1">
      <c r="B24" s="89"/>
      <c r="C24" s="5">
        <v>1</v>
      </c>
      <c r="D24" s="97">
        <v>9</v>
      </c>
      <c r="E24" s="97"/>
      <c r="F24" s="98" t="s">
        <v>94</v>
      </c>
      <c r="G24" s="99">
        <v>73</v>
      </c>
      <c r="H24" s="99">
        <v>2</v>
      </c>
      <c r="I24" s="99">
        <v>2</v>
      </c>
      <c r="J24" s="100" t="s">
        <v>105</v>
      </c>
      <c r="K24" s="101" t="s">
        <v>105</v>
      </c>
      <c r="L24" s="102" t="s">
        <v>98</v>
      </c>
      <c r="M24" s="99" t="s">
        <v>94</v>
      </c>
      <c r="N24" s="103">
        <v>0</v>
      </c>
      <c r="O24" s="104">
        <v>1985</v>
      </c>
      <c r="P24" s="105">
        <v>2</v>
      </c>
      <c r="Q24" s="105">
        <v>2</v>
      </c>
      <c r="R24" s="106">
        <v>81.04</v>
      </c>
      <c r="S24" s="107" t="s">
        <v>56</v>
      </c>
      <c r="T24" s="108">
        <v>118</v>
      </c>
      <c r="U24" s="107" t="s">
        <v>52</v>
      </c>
      <c r="V24" s="108">
        <v>118</v>
      </c>
      <c r="W24" s="107" t="s">
        <v>56</v>
      </c>
      <c r="X24" s="108">
        <v>120</v>
      </c>
      <c r="Y24" s="107" t="s">
        <v>56</v>
      </c>
      <c r="Z24" s="108">
        <v>148</v>
      </c>
      <c r="AA24" s="107" t="s">
        <v>52</v>
      </c>
      <c r="AB24" s="108">
        <v>148</v>
      </c>
      <c r="AC24" s="107" t="s">
        <v>56</v>
      </c>
      <c r="AD24" s="108">
        <v>152</v>
      </c>
      <c r="AE24" s="109">
        <v>118.0021898</v>
      </c>
      <c r="AF24" s="110">
        <v>7</v>
      </c>
      <c r="AG24" s="110">
        <v>2</v>
      </c>
      <c r="AH24" s="109">
        <v>148.0021898</v>
      </c>
      <c r="AI24" s="110">
        <v>8</v>
      </c>
      <c r="AJ24" s="110">
        <v>1</v>
      </c>
      <c r="AK24" s="111" t="s">
        <v>52</v>
      </c>
      <c r="AL24" s="108">
        <v>266.00218982</v>
      </c>
      <c r="AM24" s="110">
        <v>9</v>
      </c>
      <c r="AN24" s="110">
        <v>0</v>
      </c>
      <c r="AO24" s="110">
        <v>3</v>
      </c>
    </row>
    <row r="25" spans="2:41" ht="41.25" customHeight="1">
      <c r="B25" s="89"/>
      <c r="C25" s="5">
        <v>1</v>
      </c>
      <c r="D25" s="97">
        <v>10</v>
      </c>
      <c r="E25" s="97"/>
      <c r="F25" s="98" t="s">
        <v>94</v>
      </c>
      <c r="G25" s="99">
        <v>88</v>
      </c>
      <c r="H25" s="99">
        <v>17</v>
      </c>
      <c r="I25" s="99">
        <v>17</v>
      </c>
      <c r="J25" s="100" t="s">
        <v>106</v>
      </c>
      <c r="K25" s="101" t="s">
        <v>106</v>
      </c>
      <c r="L25" s="102" t="s">
        <v>58</v>
      </c>
      <c r="M25" s="99" t="s">
        <v>94</v>
      </c>
      <c r="N25" s="103">
        <v>0</v>
      </c>
      <c r="O25" s="104">
        <v>1983</v>
      </c>
      <c r="P25" s="105">
        <v>4</v>
      </c>
      <c r="Q25" s="105">
        <v>4</v>
      </c>
      <c r="R25" s="106">
        <v>83.22</v>
      </c>
      <c r="S25" s="107" t="s">
        <v>56</v>
      </c>
      <c r="T25" s="108">
        <v>123</v>
      </c>
      <c r="U25" s="107" t="s">
        <v>52</v>
      </c>
      <c r="V25" s="108">
        <v>123</v>
      </c>
      <c r="W25" s="107" t="s">
        <v>56</v>
      </c>
      <c r="X25" s="108">
        <v>126</v>
      </c>
      <c r="Y25" s="107" t="s">
        <v>56</v>
      </c>
      <c r="Z25" s="108">
        <v>153</v>
      </c>
      <c r="AA25" s="107" t="s">
        <v>56</v>
      </c>
      <c r="AB25" s="108">
        <v>153</v>
      </c>
      <c r="AC25" s="107" t="s">
        <v>56</v>
      </c>
      <c r="AD25" s="108">
        <v>153</v>
      </c>
      <c r="AE25" s="109">
        <v>123.002168</v>
      </c>
      <c r="AF25" s="110">
        <v>6</v>
      </c>
      <c r="AG25" s="110">
        <v>3</v>
      </c>
      <c r="AH25" s="109">
        <v>0</v>
      </c>
      <c r="AI25" s="110">
        <v>0</v>
      </c>
      <c r="AJ25" s="110">
        <v>0</v>
      </c>
      <c r="AK25" s="111" t="s">
        <v>52</v>
      </c>
      <c r="AL25" s="108">
        <v>0</v>
      </c>
      <c r="AM25" s="110">
        <v>0</v>
      </c>
      <c r="AN25" s="110">
        <v>0</v>
      </c>
      <c r="AO25" s="110">
        <v>3</v>
      </c>
    </row>
    <row r="26" spans="2:41" ht="41.25" customHeight="1">
      <c r="B26" s="89"/>
      <c r="C26" s="5">
        <v>0</v>
      </c>
      <c r="D26" s="97">
        <v>11</v>
      </c>
      <c r="E26" s="97"/>
      <c r="F26" s="98">
        <v>0</v>
      </c>
      <c r="G26" s="99">
        <v>0</v>
      </c>
      <c r="H26" s="99">
        <v>0</v>
      </c>
      <c r="I26" s="99">
        <v>0</v>
      </c>
      <c r="J26" s="100">
        <v>0</v>
      </c>
      <c r="K26" s="101">
        <v>0</v>
      </c>
      <c r="L26" s="102">
        <v>0</v>
      </c>
      <c r="M26" s="99">
        <v>0</v>
      </c>
      <c r="N26" s="103">
        <v>0</v>
      </c>
      <c r="O26" s="104">
        <v>0</v>
      </c>
      <c r="P26" s="105">
        <v>0</v>
      </c>
      <c r="Q26" s="105">
        <v>0</v>
      </c>
      <c r="R26" s="106">
        <v>0</v>
      </c>
      <c r="S26" s="107">
        <v>0</v>
      </c>
      <c r="T26" s="108">
        <v>0</v>
      </c>
      <c r="U26" s="107">
        <v>0</v>
      </c>
      <c r="V26" s="108">
        <v>0</v>
      </c>
      <c r="W26" s="107">
        <v>0</v>
      </c>
      <c r="X26" s="108">
        <v>0</v>
      </c>
      <c r="Y26" s="107">
        <v>0</v>
      </c>
      <c r="Z26" s="108">
        <v>0</v>
      </c>
      <c r="AA26" s="107">
        <v>0</v>
      </c>
      <c r="AB26" s="108">
        <v>0</v>
      </c>
      <c r="AC26" s="107">
        <v>0</v>
      </c>
      <c r="AD26" s="108">
        <v>0</v>
      </c>
      <c r="AE26" s="109">
        <v>0</v>
      </c>
      <c r="AF26" s="110">
        <v>0</v>
      </c>
      <c r="AG26" s="110">
        <v>0</v>
      </c>
      <c r="AH26" s="109">
        <v>0</v>
      </c>
      <c r="AI26" s="110">
        <v>0</v>
      </c>
      <c r="AJ26" s="110">
        <v>0</v>
      </c>
      <c r="AK26" s="111">
        <v>0</v>
      </c>
      <c r="AL26" s="108">
        <v>0</v>
      </c>
      <c r="AM26" s="110">
        <v>0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34" right="0.2" top="1" bottom="1" header="0.512" footer="0.512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O4">
      <selection activeCell="Z26" sqref="Z26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4.75390625" style="114" customWidth="1"/>
    <col min="38" max="38" width="8.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73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74</v>
      </c>
      <c r="AE6" s="283"/>
      <c r="AF6" s="284" t="s">
        <v>113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75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76</v>
      </c>
      <c r="AE7" s="283"/>
      <c r="AF7" s="284" t="s">
        <v>114</v>
      </c>
      <c r="AG7" s="285"/>
      <c r="AH7" s="285"/>
      <c r="AI7" s="286"/>
      <c r="AJ7" s="48"/>
      <c r="AK7" s="55" t="s">
        <v>77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78</v>
      </c>
      <c r="Y8" s="293"/>
      <c r="Z8" s="294" t="s">
        <v>115</v>
      </c>
      <c r="AA8" s="294"/>
      <c r="AB8" s="294"/>
      <c r="AC8" s="47"/>
      <c r="AD8" s="256" t="s">
        <v>76</v>
      </c>
      <c r="AE8" s="283"/>
      <c r="AF8" s="284" t="s">
        <v>116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0.4861111111111111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117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118</v>
      </c>
      <c r="AA10" s="294"/>
      <c r="AB10" s="294"/>
      <c r="AC10" s="47"/>
      <c r="AD10" s="256" t="s">
        <v>79</v>
      </c>
      <c r="AE10" s="283"/>
      <c r="AF10" s="284" t="s">
        <v>119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0.5368055555555555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120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80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107</v>
      </c>
      <c r="T14" s="272"/>
      <c r="U14" s="272"/>
      <c r="V14" s="272"/>
      <c r="W14" s="272"/>
      <c r="X14" s="273"/>
      <c r="Y14" s="271" t="s">
        <v>108</v>
      </c>
      <c r="Z14" s="272"/>
      <c r="AA14" s="272"/>
      <c r="AB14" s="272"/>
      <c r="AC14" s="272"/>
      <c r="AD14" s="273"/>
      <c r="AE14" s="264" t="s">
        <v>109</v>
      </c>
      <c r="AF14" s="264"/>
      <c r="AG14" s="264"/>
      <c r="AH14" s="264"/>
      <c r="AI14" s="264"/>
      <c r="AJ14" s="264"/>
      <c r="AK14" s="264" t="s">
        <v>110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111</v>
      </c>
      <c r="AF15" s="95" t="s">
        <v>34</v>
      </c>
      <c r="AG15" s="95" t="s">
        <v>31</v>
      </c>
      <c r="AH15" s="95" t="s">
        <v>112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120</v>
      </c>
      <c r="G16" s="99">
        <v>100</v>
      </c>
      <c r="H16" s="99">
        <v>11</v>
      </c>
      <c r="I16" s="99">
        <v>11</v>
      </c>
      <c r="J16" s="100" t="s">
        <v>121</v>
      </c>
      <c r="K16" s="101" t="s">
        <v>121</v>
      </c>
      <c r="L16" s="102" t="s">
        <v>62</v>
      </c>
      <c r="M16" s="99" t="s">
        <v>120</v>
      </c>
      <c r="N16" s="103">
        <v>0</v>
      </c>
      <c r="O16" s="104">
        <v>1984</v>
      </c>
      <c r="P16" s="105">
        <v>3</v>
      </c>
      <c r="Q16" s="105">
        <v>3</v>
      </c>
      <c r="R16" s="106">
        <v>91.48</v>
      </c>
      <c r="S16" s="107" t="s">
        <v>52</v>
      </c>
      <c r="T16" s="108">
        <v>140</v>
      </c>
      <c r="U16" s="107" t="s">
        <v>53</v>
      </c>
      <c r="V16" s="108">
        <v>145</v>
      </c>
      <c r="W16" s="107" t="s">
        <v>56</v>
      </c>
      <c r="X16" s="108">
        <v>151</v>
      </c>
      <c r="Y16" s="107" t="s">
        <v>52</v>
      </c>
      <c r="Z16" s="108">
        <v>172</v>
      </c>
      <c r="AA16" s="107" t="s">
        <v>52</v>
      </c>
      <c r="AB16" s="108">
        <v>180</v>
      </c>
      <c r="AC16" s="107" t="s">
        <v>56</v>
      </c>
      <c r="AD16" s="108">
        <v>186</v>
      </c>
      <c r="AE16" s="109">
        <v>145.0020854</v>
      </c>
      <c r="AF16" s="110">
        <v>1</v>
      </c>
      <c r="AG16" s="110">
        <v>8</v>
      </c>
      <c r="AH16" s="109">
        <v>180.0020854</v>
      </c>
      <c r="AI16" s="110">
        <v>1</v>
      </c>
      <c r="AJ16" s="110">
        <v>8</v>
      </c>
      <c r="AK16" s="111" t="s">
        <v>122</v>
      </c>
      <c r="AL16" s="108">
        <v>325.00208542</v>
      </c>
      <c r="AM16" s="110">
        <v>1</v>
      </c>
      <c r="AN16" s="110">
        <v>8</v>
      </c>
      <c r="AO16" s="110">
        <v>24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120</v>
      </c>
      <c r="G17" s="99">
        <v>101</v>
      </c>
      <c r="H17" s="99">
        <v>12</v>
      </c>
      <c r="I17" s="99">
        <v>12</v>
      </c>
      <c r="J17" s="100" t="s">
        <v>123</v>
      </c>
      <c r="K17" s="101" t="s">
        <v>123</v>
      </c>
      <c r="L17" s="102" t="s">
        <v>60</v>
      </c>
      <c r="M17" s="99" t="s">
        <v>120</v>
      </c>
      <c r="N17" s="103">
        <v>0</v>
      </c>
      <c r="O17" s="104">
        <v>1984</v>
      </c>
      <c r="P17" s="105">
        <v>3</v>
      </c>
      <c r="Q17" s="105">
        <v>3</v>
      </c>
      <c r="R17" s="106">
        <v>91.92</v>
      </c>
      <c r="S17" s="107" t="s">
        <v>52</v>
      </c>
      <c r="T17" s="108">
        <v>136</v>
      </c>
      <c r="U17" s="107" t="s">
        <v>52</v>
      </c>
      <c r="V17" s="108">
        <v>139</v>
      </c>
      <c r="W17" s="107" t="s">
        <v>52</v>
      </c>
      <c r="X17" s="108">
        <v>142</v>
      </c>
      <c r="Y17" s="107" t="s">
        <v>52</v>
      </c>
      <c r="Z17" s="108">
        <v>163</v>
      </c>
      <c r="AA17" s="107" t="s">
        <v>52</v>
      </c>
      <c r="AB17" s="108">
        <v>166</v>
      </c>
      <c r="AC17" s="107" t="s">
        <v>56</v>
      </c>
      <c r="AD17" s="108">
        <v>169</v>
      </c>
      <c r="AE17" s="109">
        <v>142.00208099999998</v>
      </c>
      <c r="AF17" s="110">
        <v>2</v>
      </c>
      <c r="AG17" s="110">
        <v>7</v>
      </c>
      <c r="AH17" s="109">
        <v>166.00208099999998</v>
      </c>
      <c r="AI17" s="110">
        <v>3</v>
      </c>
      <c r="AJ17" s="110">
        <v>6</v>
      </c>
      <c r="AK17" s="111" t="s">
        <v>52</v>
      </c>
      <c r="AL17" s="108">
        <v>308.00208102</v>
      </c>
      <c r="AM17" s="110">
        <v>2</v>
      </c>
      <c r="AN17" s="110">
        <v>7</v>
      </c>
      <c r="AO17" s="110">
        <v>20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120</v>
      </c>
      <c r="G18" s="99">
        <v>92</v>
      </c>
      <c r="H18" s="99">
        <v>3</v>
      </c>
      <c r="I18" s="99">
        <v>3</v>
      </c>
      <c r="J18" s="100" t="s">
        <v>124</v>
      </c>
      <c r="K18" s="101" t="s">
        <v>124</v>
      </c>
      <c r="L18" s="102" t="s">
        <v>62</v>
      </c>
      <c r="M18" s="99" t="s">
        <v>120</v>
      </c>
      <c r="N18" s="103">
        <v>0</v>
      </c>
      <c r="O18" s="104">
        <v>1985</v>
      </c>
      <c r="P18" s="105">
        <v>2</v>
      </c>
      <c r="Q18" s="105">
        <v>2</v>
      </c>
      <c r="R18" s="106">
        <v>90.4</v>
      </c>
      <c r="S18" s="107" t="s">
        <v>52</v>
      </c>
      <c r="T18" s="108">
        <v>133</v>
      </c>
      <c r="U18" s="107" t="s">
        <v>52</v>
      </c>
      <c r="V18" s="108">
        <v>136</v>
      </c>
      <c r="W18" s="107" t="s">
        <v>56</v>
      </c>
      <c r="X18" s="108">
        <v>139</v>
      </c>
      <c r="Y18" s="107" t="s">
        <v>52</v>
      </c>
      <c r="Z18" s="108">
        <v>165</v>
      </c>
      <c r="AA18" s="107" t="s">
        <v>56</v>
      </c>
      <c r="AB18" s="108">
        <v>169</v>
      </c>
      <c r="AC18" s="107" t="s">
        <v>56</v>
      </c>
      <c r="AD18" s="108">
        <v>169</v>
      </c>
      <c r="AE18" s="109">
        <v>136.00209619999998</v>
      </c>
      <c r="AF18" s="110">
        <v>3</v>
      </c>
      <c r="AG18" s="110">
        <v>6</v>
      </c>
      <c r="AH18" s="109">
        <v>165.00209619999998</v>
      </c>
      <c r="AI18" s="110">
        <v>5</v>
      </c>
      <c r="AJ18" s="110">
        <v>4</v>
      </c>
      <c r="AK18" s="111" t="s">
        <v>52</v>
      </c>
      <c r="AL18" s="108">
        <v>301.00209623</v>
      </c>
      <c r="AM18" s="110">
        <v>3</v>
      </c>
      <c r="AN18" s="110">
        <v>6</v>
      </c>
      <c r="AO18" s="110">
        <v>16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120</v>
      </c>
      <c r="G19" s="99">
        <v>95</v>
      </c>
      <c r="H19" s="99">
        <v>6</v>
      </c>
      <c r="I19" s="99">
        <v>6</v>
      </c>
      <c r="J19" s="100" t="s">
        <v>125</v>
      </c>
      <c r="K19" s="101" t="s">
        <v>125</v>
      </c>
      <c r="L19" s="102" t="s">
        <v>64</v>
      </c>
      <c r="M19" s="99" t="s">
        <v>120</v>
      </c>
      <c r="N19" s="103">
        <v>0</v>
      </c>
      <c r="O19" s="104">
        <v>1986</v>
      </c>
      <c r="P19" s="105">
        <v>2</v>
      </c>
      <c r="Q19" s="105">
        <v>2</v>
      </c>
      <c r="R19" s="106">
        <v>93.46</v>
      </c>
      <c r="S19" s="107" t="s">
        <v>52</v>
      </c>
      <c r="T19" s="108">
        <v>125</v>
      </c>
      <c r="U19" s="107" t="s">
        <v>52</v>
      </c>
      <c r="V19" s="108">
        <v>130</v>
      </c>
      <c r="W19" s="107" t="s">
        <v>52</v>
      </c>
      <c r="X19" s="108">
        <v>132</v>
      </c>
      <c r="Y19" s="107" t="s">
        <v>52</v>
      </c>
      <c r="Z19" s="108">
        <v>163</v>
      </c>
      <c r="AA19" s="107" t="s">
        <v>56</v>
      </c>
      <c r="AB19" s="108">
        <v>168</v>
      </c>
      <c r="AC19" s="107" t="s">
        <v>52</v>
      </c>
      <c r="AD19" s="108">
        <v>168</v>
      </c>
      <c r="AE19" s="109">
        <v>132.00206559999998</v>
      </c>
      <c r="AF19" s="110">
        <v>5</v>
      </c>
      <c r="AG19" s="110">
        <v>4</v>
      </c>
      <c r="AH19" s="109">
        <v>168.00206559999998</v>
      </c>
      <c r="AI19" s="110">
        <v>2</v>
      </c>
      <c r="AJ19" s="110">
        <v>7</v>
      </c>
      <c r="AK19" s="111" t="s">
        <v>52</v>
      </c>
      <c r="AL19" s="108">
        <v>300.00206561</v>
      </c>
      <c r="AM19" s="110">
        <v>4</v>
      </c>
      <c r="AN19" s="110">
        <v>5</v>
      </c>
      <c r="AO19" s="110">
        <v>16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120</v>
      </c>
      <c r="G20" s="99">
        <v>98</v>
      </c>
      <c r="H20" s="99">
        <v>9</v>
      </c>
      <c r="I20" s="99">
        <v>9</v>
      </c>
      <c r="J20" s="100" t="s">
        <v>126</v>
      </c>
      <c r="K20" s="101" t="s">
        <v>126</v>
      </c>
      <c r="L20" s="102" t="s">
        <v>55</v>
      </c>
      <c r="M20" s="99" t="s">
        <v>120</v>
      </c>
      <c r="N20" s="103">
        <v>0</v>
      </c>
      <c r="O20" s="104">
        <v>1983</v>
      </c>
      <c r="P20" s="105">
        <v>4</v>
      </c>
      <c r="Q20" s="105">
        <v>4</v>
      </c>
      <c r="R20" s="106">
        <v>92.8</v>
      </c>
      <c r="S20" s="107" t="s">
        <v>52</v>
      </c>
      <c r="T20" s="108">
        <v>131</v>
      </c>
      <c r="U20" s="107" t="s">
        <v>56</v>
      </c>
      <c r="V20" s="108">
        <v>137</v>
      </c>
      <c r="W20" s="107" t="s">
        <v>56</v>
      </c>
      <c r="X20" s="108">
        <v>137</v>
      </c>
      <c r="Y20" s="107" t="s">
        <v>52</v>
      </c>
      <c r="Z20" s="108">
        <v>160</v>
      </c>
      <c r="AA20" s="107" t="s">
        <v>52</v>
      </c>
      <c r="AB20" s="108">
        <v>166</v>
      </c>
      <c r="AC20" s="107" t="s">
        <v>56</v>
      </c>
      <c r="AD20" s="108">
        <v>171</v>
      </c>
      <c r="AE20" s="109">
        <v>131.0020722</v>
      </c>
      <c r="AF20" s="110">
        <v>6</v>
      </c>
      <c r="AG20" s="110">
        <v>3</v>
      </c>
      <c r="AH20" s="109">
        <v>166.0020722</v>
      </c>
      <c r="AI20" s="110">
        <v>4</v>
      </c>
      <c r="AJ20" s="110">
        <v>5</v>
      </c>
      <c r="AK20" s="111" t="s">
        <v>52</v>
      </c>
      <c r="AL20" s="108">
        <v>297.00207222</v>
      </c>
      <c r="AM20" s="110">
        <v>5</v>
      </c>
      <c r="AN20" s="110">
        <v>4</v>
      </c>
      <c r="AO20" s="110">
        <v>12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120</v>
      </c>
      <c r="G21" s="99">
        <v>94</v>
      </c>
      <c r="H21" s="99">
        <v>5</v>
      </c>
      <c r="I21" s="99">
        <v>5</v>
      </c>
      <c r="J21" s="100" t="s">
        <v>127</v>
      </c>
      <c r="K21" s="101" t="s">
        <v>127</v>
      </c>
      <c r="L21" s="102" t="s">
        <v>98</v>
      </c>
      <c r="M21" s="99" t="s">
        <v>120</v>
      </c>
      <c r="N21" s="103">
        <v>0</v>
      </c>
      <c r="O21" s="104">
        <v>1983</v>
      </c>
      <c r="P21" s="105">
        <v>4</v>
      </c>
      <c r="Q21" s="105">
        <v>4</v>
      </c>
      <c r="R21" s="106">
        <v>93.34</v>
      </c>
      <c r="S21" s="107" t="s">
        <v>52</v>
      </c>
      <c r="T21" s="108">
        <v>123</v>
      </c>
      <c r="U21" s="107" t="s">
        <v>52</v>
      </c>
      <c r="V21" s="108">
        <v>131</v>
      </c>
      <c r="W21" s="107" t="s">
        <v>52</v>
      </c>
      <c r="X21" s="108">
        <v>132</v>
      </c>
      <c r="Y21" s="107" t="s">
        <v>52</v>
      </c>
      <c r="Z21" s="108">
        <v>151</v>
      </c>
      <c r="AA21" s="107" t="s">
        <v>56</v>
      </c>
      <c r="AB21" s="108">
        <v>161</v>
      </c>
      <c r="AC21" s="107" t="s">
        <v>56</v>
      </c>
      <c r="AD21" s="108">
        <v>163</v>
      </c>
      <c r="AE21" s="109">
        <v>132.0020668</v>
      </c>
      <c r="AF21" s="110">
        <v>4</v>
      </c>
      <c r="AG21" s="110">
        <v>5</v>
      </c>
      <c r="AH21" s="109">
        <v>151.0020668</v>
      </c>
      <c r="AI21" s="110">
        <v>6</v>
      </c>
      <c r="AJ21" s="110">
        <v>3</v>
      </c>
      <c r="AK21" s="111" t="s">
        <v>52</v>
      </c>
      <c r="AL21" s="108">
        <v>283.00206683</v>
      </c>
      <c r="AM21" s="110">
        <v>6</v>
      </c>
      <c r="AN21" s="110">
        <v>3</v>
      </c>
      <c r="AO21" s="110">
        <v>11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120</v>
      </c>
      <c r="G22" s="99">
        <v>93</v>
      </c>
      <c r="H22" s="99">
        <v>4</v>
      </c>
      <c r="I22" s="99">
        <v>4</v>
      </c>
      <c r="J22" s="100" t="s">
        <v>128</v>
      </c>
      <c r="K22" s="101" t="s">
        <v>128</v>
      </c>
      <c r="L22" s="102" t="s">
        <v>70</v>
      </c>
      <c r="M22" s="99" t="s">
        <v>120</v>
      </c>
      <c r="N22" s="103">
        <v>0</v>
      </c>
      <c r="O22" s="104">
        <v>1983</v>
      </c>
      <c r="P22" s="105">
        <v>4</v>
      </c>
      <c r="Q22" s="105">
        <v>4</v>
      </c>
      <c r="R22" s="106">
        <v>89.6</v>
      </c>
      <c r="S22" s="107" t="s">
        <v>52</v>
      </c>
      <c r="T22" s="108">
        <v>115</v>
      </c>
      <c r="U22" s="107" t="s">
        <v>56</v>
      </c>
      <c r="V22" s="108">
        <v>120</v>
      </c>
      <c r="W22" s="107" t="s">
        <v>56</v>
      </c>
      <c r="X22" s="108">
        <v>120</v>
      </c>
      <c r="Y22" s="107" t="s">
        <v>52</v>
      </c>
      <c r="Z22" s="108">
        <v>140</v>
      </c>
      <c r="AA22" s="107" t="s">
        <v>52</v>
      </c>
      <c r="AB22" s="108">
        <v>145</v>
      </c>
      <c r="AC22" s="107" t="s">
        <v>56</v>
      </c>
      <c r="AD22" s="108">
        <v>150</v>
      </c>
      <c r="AE22" s="109">
        <v>115.0021042</v>
      </c>
      <c r="AF22" s="110">
        <v>7</v>
      </c>
      <c r="AG22" s="110">
        <v>2</v>
      </c>
      <c r="AH22" s="109">
        <v>145.0021042</v>
      </c>
      <c r="AI22" s="110">
        <v>7</v>
      </c>
      <c r="AJ22" s="110">
        <v>2</v>
      </c>
      <c r="AK22" s="111" t="s">
        <v>52</v>
      </c>
      <c r="AL22" s="108">
        <v>260.00210422</v>
      </c>
      <c r="AM22" s="110">
        <v>7</v>
      </c>
      <c r="AN22" s="110">
        <v>2</v>
      </c>
      <c r="AO22" s="110">
        <v>6</v>
      </c>
    </row>
    <row r="23" spans="2:41" ht="41.25" customHeight="1">
      <c r="B23" s="89"/>
      <c r="C23" s="5">
        <v>0</v>
      </c>
      <c r="D23" s="97">
        <v>8</v>
      </c>
      <c r="E23" s="97"/>
      <c r="F23" s="98">
        <v>0</v>
      </c>
      <c r="G23" s="99">
        <v>0</v>
      </c>
      <c r="H23" s="99">
        <v>0</v>
      </c>
      <c r="I23" s="99">
        <v>0</v>
      </c>
      <c r="J23" s="100">
        <v>0</v>
      </c>
      <c r="K23" s="101">
        <v>0</v>
      </c>
      <c r="L23" s="102">
        <v>0</v>
      </c>
      <c r="M23" s="99">
        <v>0</v>
      </c>
      <c r="N23" s="103">
        <v>0</v>
      </c>
      <c r="O23" s="104">
        <v>0</v>
      </c>
      <c r="P23" s="105">
        <v>0</v>
      </c>
      <c r="Q23" s="105">
        <v>0</v>
      </c>
      <c r="R23" s="106">
        <v>0</v>
      </c>
      <c r="S23" s="107">
        <v>0</v>
      </c>
      <c r="T23" s="108">
        <v>0</v>
      </c>
      <c r="U23" s="107">
        <v>0</v>
      </c>
      <c r="V23" s="108">
        <v>0</v>
      </c>
      <c r="W23" s="107">
        <v>0</v>
      </c>
      <c r="X23" s="108">
        <v>0</v>
      </c>
      <c r="Y23" s="107">
        <v>0</v>
      </c>
      <c r="Z23" s="108">
        <v>0</v>
      </c>
      <c r="AA23" s="107">
        <v>0</v>
      </c>
      <c r="AB23" s="108">
        <v>0</v>
      </c>
      <c r="AC23" s="107">
        <v>0</v>
      </c>
      <c r="AD23" s="108">
        <v>0</v>
      </c>
      <c r="AE23" s="109">
        <v>0</v>
      </c>
      <c r="AF23" s="110">
        <v>0</v>
      </c>
      <c r="AG23" s="110">
        <v>0</v>
      </c>
      <c r="AH23" s="109">
        <v>0</v>
      </c>
      <c r="AI23" s="110">
        <v>0</v>
      </c>
      <c r="AJ23" s="110">
        <v>0</v>
      </c>
      <c r="AK23" s="111">
        <v>0</v>
      </c>
      <c r="AL23" s="108">
        <v>0</v>
      </c>
      <c r="AM23" s="110">
        <v>0</v>
      </c>
      <c r="AN23" s="110">
        <v>0</v>
      </c>
      <c r="AO23" s="110">
        <v>0</v>
      </c>
    </row>
    <row r="24" spans="2:41" ht="41.25" customHeight="1">
      <c r="B24" s="89"/>
      <c r="C24" s="5">
        <v>0</v>
      </c>
      <c r="D24" s="97">
        <v>9</v>
      </c>
      <c r="E24" s="97"/>
      <c r="F24" s="98">
        <v>0</v>
      </c>
      <c r="G24" s="99">
        <v>0</v>
      </c>
      <c r="H24" s="99">
        <v>0</v>
      </c>
      <c r="I24" s="99">
        <v>0</v>
      </c>
      <c r="J24" s="100">
        <v>0</v>
      </c>
      <c r="K24" s="101">
        <v>0</v>
      </c>
      <c r="L24" s="102">
        <v>0</v>
      </c>
      <c r="M24" s="99">
        <v>0</v>
      </c>
      <c r="N24" s="103">
        <v>0</v>
      </c>
      <c r="O24" s="104">
        <v>0</v>
      </c>
      <c r="P24" s="105">
        <v>0</v>
      </c>
      <c r="Q24" s="105">
        <v>0</v>
      </c>
      <c r="R24" s="106">
        <v>0</v>
      </c>
      <c r="S24" s="107">
        <v>0</v>
      </c>
      <c r="T24" s="108">
        <v>0</v>
      </c>
      <c r="U24" s="107">
        <v>0</v>
      </c>
      <c r="V24" s="108">
        <v>0</v>
      </c>
      <c r="W24" s="107">
        <v>0</v>
      </c>
      <c r="X24" s="108">
        <v>0</v>
      </c>
      <c r="Y24" s="107">
        <v>0</v>
      </c>
      <c r="Z24" s="108">
        <v>0</v>
      </c>
      <c r="AA24" s="107">
        <v>0</v>
      </c>
      <c r="AB24" s="108">
        <v>0</v>
      </c>
      <c r="AC24" s="107">
        <v>0</v>
      </c>
      <c r="AD24" s="108">
        <v>0</v>
      </c>
      <c r="AE24" s="109">
        <v>0</v>
      </c>
      <c r="AF24" s="110">
        <v>0</v>
      </c>
      <c r="AG24" s="110">
        <v>0</v>
      </c>
      <c r="AH24" s="109">
        <v>0</v>
      </c>
      <c r="AI24" s="110">
        <v>0</v>
      </c>
      <c r="AJ24" s="110">
        <v>0</v>
      </c>
      <c r="AK24" s="111">
        <v>0</v>
      </c>
      <c r="AL24" s="108">
        <v>0</v>
      </c>
      <c r="AM24" s="110">
        <v>0</v>
      </c>
      <c r="AN24" s="110">
        <v>0</v>
      </c>
      <c r="AO24" s="110">
        <v>0</v>
      </c>
    </row>
    <row r="25" spans="2:41" ht="41.25" customHeight="1">
      <c r="B25" s="89"/>
      <c r="C25" s="5">
        <v>0</v>
      </c>
      <c r="D25" s="97">
        <v>10</v>
      </c>
      <c r="E25" s="97"/>
      <c r="F25" s="98">
        <v>0</v>
      </c>
      <c r="G25" s="99">
        <v>0</v>
      </c>
      <c r="H25" s="99">
        <v>0</v>
      </c>
      <c r="I25" s="99">
        <v>0</v>
      </c>
      <c r="J25" s="100">
        <v>0</v>
      </c>
      <c r="K25" s="101">
        <v>0</v>
      </c>
      <c r="L25" s="102">
        <v>0</v>
      </c>
      <c r="M25" s="99">
        <v>0</v>
      </c>
      <c r="N25" s="103">
        <v>0</v>
      </c>
      <c r="O25" s="104">
        <v>0</v>
      </c>
      <c r="P25" s="105">
        <v>0</v>
      </c>
      <c r="Q25" s="105">
        <v>0</v>
      </c>
      <c r="R25" s="106">
        <v>0</v>
      </c>
      <c r="S25" s="107">
        <v>0</v>
      </c>
      <c r="T25" s="108">
        <v>0</v>
      </c>
      <c r="U25" s="107">
        <v>0</v>
      </c>
      <c r="V25" s="108">
        <v>0</v>
      </c>
      <c r="W25" s="107">
        <v>0</v>
      </c>
      <c r="X25" s="108">
        <v>0</v>
      </c>
      <c r="Y25" s="107">
        <v>0</v>
      </c>
      <c r="Z25" s="108">
        <v>0</v>
      </c>
      <c r="AA25" s="107">
        <v>0</v>
      </c>
      <c r="AB25" s="108">
        <v>0</v>
      </c>
      <c r="AC25" s="107">
        <v>0</v>
      </c>
      <c r="AD25" s="108">
        <v>0</v>
      </c>
      <c r="AE25" s="109">
        <v>0</v>
      </c>
      <c r="AF25" s="110">
        <v>0</v>
      </c>
      <c r="AG25" s="110">
        <v>0</v>
      </c>
      <c r="AH25" s="109">
        <v>0</v>
      </c>
      <c r="AI25" s="110">
        <v>0</v>
      </c>
      <c r="AJ25" s="110">
        <v>0</v>
      </c>
      <c r="AK25" s="111">
        <v>0</v>
      </c>
      <c r="AL25" s="108">
        <v>0</v>
      </c>
      <c r="AM25" s="110">
        <v>0</v>
      </c>
      <c r="AN25" s="110">
        <v>0</v>
      </c>
      <c r="AO25" s="110">
        <v>0</v>
      </c>
    </row>
    <row r="26" spans="2:41" ht="41.25" customHeight="1">
      <c r="B26" s="89"/>
      <c r="C26" s="5">
        <v>0</v>
      </c>
      <c r="D26" s="97">
        <v>11</v>
      </c>
      <c r="E26" s="97"/>
      <c r="F26" s="98">
        <v>0</v>
      </c>
      <c r="G26" s="99">
        <v>0</v>
      </c>
      <c r="H26" s="99">
        <v>0</v>
      </c>
      <c r="I26" s="99">
        <v>0</v>
      </c>
      <c r="J26" s="100">
        <v>0</v>
      </c>
      <c r="K26" s="101">
        <v>0</v>
      </c>
      <c r="L26" s="102">
        <v>0</v>
      </c>
      <c r="M26" s="99">
        <v>0</v>
      </c>
      <c r="N26" s="103">
        <v>0</v>
      </c>
      <c r="O26" s="104">
        <v>0</v>
      </c>
      <c r="P26" s="105">
        <v>0</v>
      </c>
      <c r="Q26" s="105">
        <v>0</v>
      </c>
      <c r="R26" s="106">
        <v>0</v>
      </c>
      <c r="S26" s="107">
        <v>0</v>
      </c>
      <c r="T26" s="108">
        <v>0</v>
      </c>
      <c r="U26" s="107">
        <v>0</v>
      </c>
      <c r="V26" s="108">
        <v>0</v>
      </c>
      <c r="W26" s="107">
        <v>0</v>
      </c>
      <c r="X26" s="108">
        <v>0</v>
      </c>
      <c r="Y26" s="107">
        <v>0</v>
      </c>
      <c r="Z26" s="108">
        <v>0</v>
      </c>
      <c r="AA26" s="107">
        <v>0</v>
      </c>
      <c r="AB26" s="108">
        <v>0</v>
      </c>
      <c r="AC26" s="107">
        <v>0</v>
      </c>
      <c r="AD26" s="108">
        <v>0</v>
      </c>
      <c r="AE26" s="109">
        <v>0</v>
      </c>
      <c r="AF26" s="110">
        <v>0</v>
      </c>
      <c r="AG26" s="110">
        <v>0</v>
      </c>
      <c r="AH26" s="109">
        <v>0</v>
      </c>
      <c r="AI26" s="110">
        <v>0</v>
      </c>
      <c r="AJ26" s="110">
        <v>0</v>
      </c>
      <c r="AK26" s="111">
        <v>0</v>
      </c>
      <c r="AL26" s="108">
        <v>0</v>
      </c>
      <c r="AM26" s="110">
        <v>0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31" right="0.2" top="1" bottom="0.98" header="0.512" footer="0.15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31"/>
  <sheetViews>
    <sheetView showZeros="0" view="pageBreakPreview" zoomScale="60" workbookViewId="0" topLeftCell="H4">
      <selection activeCell="Z26" sqref="Z26"/>
    </sheetView>
  </sheetViews>
  <sheetFormatPr defaultColWidth="9.00390625" defaultRowHeight="13.5"/>
  <cols>
    <col min="1" max="1" width="6.875" style="122" hidden="1" customWidth="1"/>
    <col min="2" max="2" width="6.875" style="123" hidden="1" customWidth="1"/>
    <col min="3" max="3" width="6.875" style="122" hidden="1" customWidth="1"/>
    <col min="4" max="5" width="6.875" style="124" hidden="1" customWidth="1"/>
    <col min="6" max="6" width="6.875" style="125" hidden="1" customWidth="1"/>
    <col min="7" max="7" width="6.875" style="126" hidden="1" customWidth="1"/>
    <col min="8" max="8" width="5.375" style="126" customWidth="1"/>
    <col min="9" max="9" width="5.875" style="126" hidden="1" customWidth="1"/>
    <col min="10" max="10" width="15.625" style="2" customWidth="1"/>
    <col min="11" max="11" width="2.625" style="1" hidden="1" customWidth="1"/>
    <col min="12" max="12" width="17.625" style="127" customWidth="1"/>
    <col min="13" max="13" width="8.50390625" style="2" hidden="1" customWidth="1"/>
    <col min="14" max="14" width="9.625" style="126" hidden="1" customWidth="1"/>
    <col min="15" max="15" width="6.75390625" style="1" customWidth="1"/>
    <col min="16" max="16" width="5.875" style="126" hidden="1" customWidth="1"/>
    <col min="17" max="17" width="4.375" style="126" customWidth="1"/>
    <col min="18" max="18" width="9.625" style="128" customWidth="1"/>
    <col min="19" max="19" width="4.625" style="1" customWidth="1"/>
    <col min="20" max="20" width="7.50390625" style="129" customWidth="1"/>
    <col min="21" max="21" width="4.625" style="1" customWidth="1"/>
    <col min="22" max="22" width="7.50390625" style="129" customWidth="1"/>
    <col min="23" max="23" width="4.625" style="1" customWidth="1"/>
    <col min="24" max="24" width="7.50390625" style="129" customWidth="1"/>
    <col min="25" max="25" width="4.625" style="1" customWidth="1"/>
    <col min="26" max="26" width="7.50390625" style="129" customWidth="1"/>
    <col min="27" max="27" width="4.625" style="1" customWidth="1"/>
    <col min="28" max="28" width="7.50390625" style="129" customWidth="1"/>
    <col min="29" max="29" width="4.625" style="1" customWidth="1"/>
    <col min="30" max="30" width="7.50390625" style="129" customWidth="1"/>
    <col min="31" max="31" width="8.00390625" style="1" customWidth="1"/>
    <col min="32" max="33" width="4.625" style="1" customWidth="1"/>
    <col min="34" max="34" width="7.625" style="1" customWidth="1"/>
    <col min="35" max="36" width="4.625" style="1" customWidth="1"/>
    <col min="37" max="37" width="4.625" style="2" customWidth="1"/>
    <col min="38" max="38" width="8.125" style="1" customWidth="1"/>
    <col min="39" max="39" width="5.25390625" style="3" customWidth="1"/>
    <col min="40" max="40" width="5.00390625" style="4" customWidth="1"/>
    <col min="41" max="41" width="5.00390625" style="3" customWidth="1"/>
    <col min="42" max="42" width="5.50390625" style="130" customWidth="1"/>
    <col min="43" max="16384" width="9.00390625" style="122" customWidth="1"/>
  </cols>
  <sheetData>
    <row r="1" ht="24" customHeight="1" hidden="1"/>
    <row r="2" spans="1:43" ht="30.75" customHeight="1" hidden="1">
      <c r="A2" s="130"/>
      <c r="B2" s="131"/>
      <c r="C2" s="130"/>
      <c r="D2" s="132"/>
      <c r="E2" s="132"/>
      <c r="F2" s="331">
        <f>VLOOKUP(G13,C3:D11,2,FALSE)</f>
        <v>105</v>
      </c>
      <c r="G2" s="133"/>
      <c r="H2" s="133"/>
      <c r="I2" s="133"/>
      <c r="J2" s="134"/>
      <c r="K2" s="135"/>
      <c r="L2" s="136"/>
      <c r="M2" s="134"/>
      <c r="N2" s="137"/>
      <c r="O2" s="137"/>
      <c r="P2" s="137"/>
      <c r="Q2" s="137"/>
      <c r="R2" s="138"/>
      <c r="S2" s="139"/>
      <c r="T2" s="140"/>
      <c r="U2" s="134"/>
      <c r="V2" s="141"/>
      <c r="W2" s="139"/>
      <c r="X2" s="140"/>
      <c r="Y2" s="139"/>
      <c r="Z2" s="140"/>
      <c r="AA2" s="135"/>
      <c r="AB2" s="140"/>
      <c r="AC2" s="139"/>
      <c r="AD2" s="140"/>
      <c r="AE2" s="333"/>
      <c r="AF2" s="333"/>
      <c r="AG2" s="142"/>
      <c r="AH2" s="333"/>
      <c r="AI2" s="333"/>
      <c r="AJ2" s="333"/>
      <c r="AK2" s="333"/>
      <c r="AL2" s="334"/>
      <c r="AM2" s="334"/>
      <c r="AN2" s="325"/>
      <c r="AO2" s="325"/>
      <c r="AQ2" s="143"/>
    </row>
    <row r="3" spans="1:43" ht="42" customHeight="1" hidden="1">
      <c r="A3" s="130"/>
      <c r="B3" s="144"/>
      <c r="C3" s="145" t="s">
        <v>129</v>
      </c>
      <c r="D3" s="132">
        <v>53</v>
      </c>
      <c r="E3" s="132"/>
      <c r="F3" s="332"/>
      <c r="G3" s="133"/>
      <c r="H3" s="133"/>
      <c r="I3" s="133"/>
      <c r="J3" s="146"/>
      <c r="K3" s="133"/>
      <c r="L3" s="147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9"/>
      <c r="AL3" s="150"/>
      <c r="AM3" s="151"/>
      <c r="AN3" s="151"/>
      <c r="AO3" s="152"/>
      <c r="AQ3" s="143"/>
    </row>
    <row r="4" spans="1:43" ht="45" customHeight="1">
      <c r="A4" s="130"/>
      <c r="B4" s="144"/>
      <c r="C4" s="145" t="s">
        <v>130</v>
      </c>
      <c r="D4" s="132">
        <v>56</v>
      </c>
      <c r="E4" s="132"/>
      <c r="F4" s="153"/>
      <c r="G4" s="154"/>
      <c r="H4" s="154"/>
      <c r="I4" s="155"/>
      <c r="J4" s="156"/>
      <c r="K4" s="157"/>
      <c r="L4" s="326" t="s">
        <v>36</v>
      </c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158"/>
      <c r="AM4" s="159"/>
      <c r="AN4" s="160"/>
      <c r="AO4" s="161"/>
      <c r="AQ4" s="143"/>
    </row>
    <row r="5" spans="1:43" ht="23.25" customHeight="1">
      <c r="A5" s="130"/>
      <c r="B5" s="144"/>
      <c r="C5" s="145" t="s">
        <v>131</v>
      </c>
      <c r="D5" s="132">
        <v>62</v>
      </c>
      <c r="E5" s="132"/>
      <c r="F5" s="153"/>
      <c r="G5" s="154"/>
      <c r="H5" s="154"/>
      <c r="I5" s="155"/>
      <c r="J5" s="162" t="s">
        <v>132</v>
      </c>
      <c r="K5" s="157"/>
      <c r="L5" s="327" t="s">
        <v>37</v>
      </c>
      <c r="M5" s="327"/>
      <c r="N5" s="327"/>
      <c r="O5" s="327"/>
      <c r="P5" s="327"/>
      <c r="Q5" s="327"/>
      <c r="R5" s="327"/>
      <c r="S5" s="327"/>
      <c r="T5" s="163"/>
      <c r="U5" s="164"/>
      <c r="V5" s="163"/>
      <c r="W5" s="164"/>
      <c r="X5" s="163"/>
      <c r="Y5" s="164"/>
      <c r="Z5" s="163"/>
      <c r="AA5" s="164"/>
      <c r="AB5" s="163"/>
      <c r="AC5" s="164"/>
      <c r="AD5" s="163"/>
      <c r="AE5" s="165"/>
      <c r="AF5" s="166"/>
      <c r="AG5" s="166"/>
      <c r="AH5" s="158"/>
      <c r="AI5" s="158"/>
      <c r="AJ5" s="158"/>
      <c r="AK5" s="167"/>
      <c r="AL5" s="158"/>
      <c r="AM5" s="159"/>
      <c r="AN5" s="160"/>
      <c r="AO5" s="161"/>
      <c r="AQ5" s="143"/>
    </row>
    <row r="6" spans="1:43" ht="19.5" customHeight="1">
      <c r="A6" s="130"/>
      <c r="B6" s="144"/>
      <c r="C6" s="168" t="s">
        <v>133</v>
      </c>
      <c r="D6" s="132">
        <v>69</v>
      </c>
      <c r="E6" s="132"/>
      <c r="F6" s="153"/>
      <c r="G6" s="154"/>
      <c r="H6" s="154"/>
      <c r="I6" s="155"/>
      <c r="J6" s="162"/>
      <c r="K6" s="157"/>
      <c r="L6" s="169"/>
      <c r="M6" s="170"/>
      <c r="N6" s="171"/>
      <c r="O6" s="172"/>
      <c r="P6" s="171"/>
      <c r="Q6" s="171"/>
      <c r="R6" s="319" t="s">
        <v>134</v>
      </c>
      <c r="S6" s="319"/>
      <c r="T6" s="320"/>
      <c r="U6" s="320"/>
      <c r="V6" s="320"/>
      <c r="W6" s="173"/>
      <c r="X6" s="320" t="s">
        <v>135</v>
      </c>
      <c r="Y6" s="320"/>
      <c r="Z6" s="321"/>
      <c r="AA6" s="321"/>
      <c r="AB6" s="321"/>
      <c r="AC6" s="173"/>
      <c r="AD6" s="321" t="s">
        <v>136</v>
      </c>
      <c r="AE6" s="321"/>
      <c r="AF6" s="322" t="s">
        <v>40</v>
      </c>
      <c r="AG6" s="323"/>
      <c r="AH6" s="323"/>
      <c r="AI6" s="324"/>
      <c r="AJ6" s="174"/>
      <c r="AK6" s="167"/>
      <c r="AL6" s="158"/>
      <c r="AM6" s="159"/>
      <c r="AN6" s="160"/>
      <c r="AO6" s="161"/>
      <c r="AQ6" s="143"/>
    </row>
    <row r="7" spans="1:43" ht="19.5" customHeight="1">
      <c r="A7" s="130"/>
      <c r="B7" s="144"/>
      <c r="C7" s="168" t="s">
        <v>137</v>
      </c>
      <c r="D7" s="132">
        <v>77</v>
      </c>
      <c r="E7" s="132"/>
      <c r="F7" s="153"/>
      <c r="G7" s="154"/>
      <c r="H7" s="154"/>
      <c r="I7" s="155"/>
      <c r="J7" s="162" t="s">
        <v>138</v>
      </c>
      <c r="K7" s="157"/>
      <c r="L7" s="328">
        <v>38676</v>
      </c>
      <c r="M7" s="329"/>
      <c r="N7" s="329"/>
      <c r="O7" s="329"/>
      <c r="P7" s="329"/>
      <c r="Q7" s="330"/>
      <c r="R7" s="319"/>
      <c r="S7" s="319"/>
      <c r="T7" s="320"/>
      <c r="U7" s="320"/>
      <c r="V7" s="320"/>
      <c r="W7" s="173"/>
      <c r="X7" s="320"/>
      <c r="Y7" s="320"/>
      <c r="Z7" s="321"/>
      <c r="AA7" s="321"/>
      <c r="AB7" s="321"/>
      <c r="AC7" s="173"/>
      <c r="AD7" s="321" t="s">
        <v>139</v>
      </c>
      <c r="AE7" s="321"/>
      <c r="AF7" s="322" t="s">
        <v>41</v>
      </c>
      <c r="AG7" s="323"/>
      <c r="AH7" s="323"/>
      <c r="AI7" s="324"/>
      <c r="AJ7" s="174"/>
      <c r="AK7" s="175" t="s">
        <v>140</v>
      </c>
      <c r="AL7" s="318" t="s">
        <v>141</v>
      </c>
      <c r="AM7" s="318"/>
      <c r="AN7" s="160"/>
      <c r="AO7" s="161"/>
      <c r="AQ7" s="143"/>
    </row>
    <row r="8" spans="1:43" ht="19.5" customHeight="1">
      <c r="A8" s="130"/>
      <c r="B8" s="144"/>
      <c r="C8" s="168" t="s">
        <v>142</v>
      </c>
      <c r="D8" s="132">
        <v>85</v>
      </c>
      <c r="E8" s="132"/>
      <c r="F8" s="153"/>
      <c r="G8" s="154"/>
      <c r="H8" s="154"/>
      <c r="I8" s="155"/>
      <c r="J8" s="162"/>
      <c r="K8" s="157"/>
      <c r="L8" s="176"/>
      <c r="M8" s="156"/>
      <c r="N8" s="155"/>
      <c r="O8" s="157"/>
      <c r="P8" s="155"/>
      <c r="Q8" s="155"/>
      <c r="R8" s="177"/>
      <c r="S8" s="178"/>
      <c r="T8" s="179"/>
      <c r="U8" s="180"/>
      <c r="V8" s="179"/>
      <c r="W8" s="173"/>
      <c r="X8" s="320" t="s">
        <v>143</v>
      </c>
      <c r="Y8" s="320"/>
      <c r="Z8" s="315" t="s">
        <v>42</v>
      </c>
      <c r="AA8" s="316"/>
      <c r="AB8" s="317"/>
      <c r="AC8" s="173"/>
      <c r="AD8" s="321" t="s">
        <v>144</v>
      </c>
      <c r="AE8" s="321"/>
      <c r="AF8" s="322" t="s">
        <v>47</v>
      </c>
      <c r="AG8" s="323"/>
      <c r="AH8" s="323"/>
      <c r="AI8" s="324"/>
      <c r="AJ8" s="174"/>
      <c r="AK8" s="175" t="s">
        <v>145</v>
      </c>
      <c r="AL8" s="318" t="s">
        <v>146</v>
      </c>
      <c r="AM8" s="318"/>
      <c r="AN8" s="160"/>
      <c r="AO8" s="161"/>
      <c r="AQ8" s="143"/>
    </row>
    <row r="9" spans="1:43" ht="19.5" customHeight="1">
      <c r="A9" s="130"/>
      <c r="B9" s="144"/>
      <c r="C9" s="168" t="s">
        <v>147</v>
      </c>
      <c r="D9" s="132">
        <v>94</v>
      </c>
      <c r="E9" s="132"/>
      <c r="F9" s="153"/>
      <c r="G9" s="154"/>
      <c r="H9" s="154"/>
      <c r="I9" s="155"/>
      <c r="J9" s="162" t="s">
        <v>148</v>
      </c>
      <c r="K9" s="157"/>
      <c r="L9" s="181">
        <v>0.545138888888889</v>
      </c>
      <c r="M9" s="157"/>
      <c r="N9" s="157"/>
      <c r="O9" s="157"/>
      <c r="P9" s="157"/>
      <c r="Q9" s="155"/>
      <c r="R9" s="319" t="s">
        <v>134</v>
      </c>
      <c r="S9" s="319"/>
      <c r="T9" s="320"/>
      <c r="U9" s="320"/>
      <c r="V9" s="320"/>
      <c r="W9" s="173"/>
      <c r="X9" s="320"/>
      <c r="Y9" s="320"/>
      <c r="Z9" s="315" t="s">
        <v>44</v>
      </c>
      <c r="AA9" s="316"/>
      <c r="AB9" s="317"/>
      <c r="AC9" s="173"/>
      <c r="AD9" s="182"/>
      <c r="AE9" s="183"/>
      <c r="AF9" s="184"/>
      <c r="AG9" s="184"/>
      <c r="AH9" s="185"/>
      <c r="AI9" s="185"/>
      <c r="AJ9" s="185"/>
      <c r="AK9" s="175" t="s">
        <v>149</v>
      </c>
      <c r="AL9" s="318" t="s">
        <v>150</v>
      </c>
      <c r="AM9" s="318"/>
      <c r="AN9" s="160"/>
      <c r="AO9" s="161"/>
      <c r="AQ9" s="143"/>
    </row>
    <row r="10" spans="1:43" ht="19.5" customHeight="1">
      <c r="A10" s="130"/>
      <c r="B10" s="144"/>
      <c r="C10" s="168" t="s">
        <v>151</v>
      </c>
      <c r="D10" s="132">
        <v>105</v>
      </c>
      <c r="E10" s="132"/>
      <c r="F10" s="153"/>
      <c r="G10" s="154"/>
      <c r="H10" s="154"/>
      <c r="I10" s="155"/>
      <c r="J10" s="162"/>
      <c r="K10" s="157"/>
      <c r="L10" s="176"/>
      <c r="M10" s="156"/>
      <c r="N10" s="155"/>
      <c r="O10" s="157"/>
      <c r="P10" s="155"/>
      <c r="Q10" s="155"/>
      <c r="R10" s="319"/>
      <c r="S10" s="319"/>
      <c r="T10" s="320"/>
      <c r="U10" s="320"/>
      <c r="V10" s="320"/>
      <c r="W10" s="173"/>
      <c r="X10" s="313" t="s">
        <v>152</v>
      </c>
      <c r="Y10" s="314"/>
      <c r="Z10" s="315" t="s">
        <v>46</v>
      </c>
      <c r="AA10" s="316"/>
      <c r="AB10" s="317"/>
      <c r="AC10" s="173"/>
      <c r="AD10" s="321" t="s">
        <v>11</v>
      </c>
      <c r="AE10" s="321"/>
      <c r="AF10" s="322" t="s">
        <v>43</v>
      </c>
      <c r="AG10" s="323"/>
      <c r="AH10" s="323"/>
      <c r="AI10" s="324"/>
      <c r="AJ10" s="174"/>
      <c r="AK10" s="175" t="s">
        <v>153</v>
      </c>
      <c r="AL10" s="318" t="s">
        <v>154</v>
      </c>
      <c r="AM10" s="318"/>
      <c r="AN10" s="160"/>
      <c r="AO10" s="161"/>
      <c r="AQ10" s="143"/>
    </row>
    <row r="11" spans="1:43" ht="19.5" customHeight="1">
      <c r="A11" s="130">
        <v>8</v>
      </c>
      <c r="B11" s="144"/>
      <c r="C11" s="168" t="s">
        <v>155</v>
      </c>
      <c r="D11" s="132">
        <v>106</v>
      </c>
      <c r="E11" s="132"/>
      <c r="F11" s="153"/>
      <c r="G11" s="154"/>
      <c r="H11" s="154"/>
      <c r="I11" s="155"/>
      <c r="J11" s="162" t="s">
        <v>156</v>
      </c>
      <c r="K11" s="157"/>
      <c r="L11" s="181">
        <v>0.6041666666666666</v>
      </c>
      <c r="M11" s="157"/>
      <c r="N11" s="157"/>
      <c r="O11" s="157"/>
      <c r="P11" s="157"/>
      <c r="Q11" s="155"/>
      <c r="R11" s="186"/>
      <c r="S11" s="164"/>
      <c r="T11" s="163"/>
      <c r="U11" s="164"/>
      <c r="V11" s="163"/>
      <c r="W11" s="164"/>
      <c r="X11" s="313" t="s">
        <v>157</v>
      </c>
      <c r="Y11" s="314"/>
      <c r="Z11" s="315">
        <v>0</v>
      </c>
      <c r="AA11" s="316"/>
      <c r="AB11" s="317"/>
      <c r="AC11" s="164"/>
      <c r="AD11" s="163"/>
      <c r="AE11" s="165"/>
      <c r="AF11" s="166"/>
      <c r="AG11" s="166"/>
      <c r="AH11" s="158"/>
      <c r="AI11" s="158"/>
      <c r="AJ11" s="158"/>
      <c r="AK11" s="175" t="s">
        <v>158</v>
      </c>
      <c r="AL11" s="318" t="s">
        <v>159</v>
      </c>
      <c r="AM11" s="318"/>
      <c r="AN11" s="160"/>
      <c r="AO11" s="161"/>
      <c r="AQ11" s="143"/>
    </row>
    <row r="12" spans="1:43" ht="19.5" customHeight="1">
      <c r="A12" s="130"/>
      <c r="B12" s="144"/>
      <c r="C12" s="130"/>
      <c r="D12" s="132"/>
      <c r="E12" s="132"/>
      <c r="F12" s="153"/>
      <c r="G12" s="154"/>
      <c r="H12" s="154"/>
      <c r="I12" s="155"/>
      <c r="J12" s="156"/>
      <c r="K12" s="157"/>
      <c r="L12" s="176"/>
      <c r="M12" s="156"/>
      <c r="N12" s="155"/>
      <c r="O12" s="157"/>
      <c r="P12" s="155"/>
      <c r="Q12" s="155"/>
      <c r="R12" s="186"/>
      <c r="S12" s="164"/>
      <c r="T12" s="163"/>
      <c r="U12" s="164"/>
      <c r="V12" s="163"/>
      <c r="W12" s="164"/>
      <c r="X12" s="163"/>
      <c r="Y12" s="164"/>
      <c r="Z12" s="163"/>
      <c r="AA12" s="164"/>
      <c r="AB12" s="163"/>
      <c r="AC12" s="164"/>
      <c r="AD12" s="163"/>
      <c r="AE12" s="165"/>
      <c r="AF12" s="166"/>
      <c r="AG12" s="166"/>
      <c r="AH12" s="158"/>
      <c r="AI12" s="158"/>
      <c r="AJ12" s="158"/>
      <c r="AK12" s="175" t="s">
        <v>160</v>
      </c>
      <c r="AL12" s="318" t="s">
        <v>161</v>
      </c>
      <c r="AM12" s="318"/>
      <c r="AN12" s="160"/>
      <c r="AO12" s="161"/>
      <c r="AQ12" s="143"/>
    </row>
    <row r="13" spans="1:41" ht="18" customHeight="1">
      <c r="A13" s="130"/>
      <c r="B13" s="144"/>
      <c r="C13" s="130"/>
      <c r="D13" s="132"/>
      <c r="E13" s="132"/>
      <c r="F13" s="187">
        <f>VLOOKUP(G13,C4:D11,2,FALSE)</f>
        <v>105</v>
      </c>
      <c r="G13" s="310" t="s">
        <v>162</v>
      </c>
      <c r="H13" s="310"/>
      <c r="I13" s="310"/>
      <c r="J13" s="310"/>
      <c r="K13" s="188"/>
      <c r="L13" s="189" t="s">
        <v>163</v>
      </c>
      <c r="M13" s="190"/>
      <c r="N13" s="191"/>
      <c r="O13" s="188"/>
      <c r="P13" s="191"/>
      <c r="Q13" s="191"/>
      <c r="R13" s="192"/>
      <c r="S13" s="193"/>
      <c r="T13" s="194"/>
      <c r="U13" s="193"/>
      <c r="V13" s="194"/>
      <c r="W13" s="193"/>
      <c r="X13" s="194"/>
      <c r="Y13" s="193"/>
      <c r="Z13" s="194"/>
      <c r="AA13" s="193"/>
      <c r="AB13" s="194"/>
      <c r="AC13" s="193"/>
      <c r="AD13" s="194"/>
      <c r="AE13" s="195"/>
      <c r="AF13" s="196"/>
      <c r="AG13" s="196"/>
      <c r="AH13" s="197"/>
      <c r="AI13" s="197"/>
      <c r="AJ13" s="158"/>
      <c r="AK13" s="167"/>
      <c r="AL13" s="158"/>
      <c r="AM13" s="198"/>
      <c r="AN13" s="199"/>
      <c r="AO13" s="200"/>
    </row>
    <row r="14" spans="2:42" ht="22.5" customHeight="1">
      <c r="B14" s="201"/>
      <c r="D14" s="202"/>
      <c r="E14" s="202"/>
      <c r="F14" s="203"/>
      <c r="G14" s="281" t="s">
        <v>164</v>
      </c>
      <c r="H14" s="204" t="s">
        <v>165</v>
      </c>
      <c r="I14" s="92" t="s">
        <v>166</v>
      </c>
      <c r="J14" s="274" t="s">
        <v>167</v>
      </c>
      <c r="K14" s="93"/>
      <c r="L14" s="311" t="s">
        <v>168</v>
      </c>
      <c r="M14" s="274" t="s">
        <v>169</v>
      </c>
      <c r="N14" s="274" t="s">
        <v>170</v>
      </c>
      <c r="O14" s="274" t="s">
        <v>22</v>
      </c>
      <c r="P14" s="267" t="s">
        <v>171</v>
      </c>
      <c r="Q14" s="267" t="s">
        <v>23</v>
      </c>
      <c r="R14" s="269" t="s">
        <v>25</v>
      </c>
      <c r="S14" s="271" t="s">
        <v>172</v>
      </c>
      <c r="T14" s="272"/>
      <c r="U14" s="272"/>
      <c r="V14" s="272"/>
      <c r="W14" s="272"/>
      <c r="X14" s="273"/>
      <c r="Y14" s="271" t="s">
        <v>173</v>
      </c>
      <c r="Z14" s="272"/>
      <c r="AA14" s="272"/>
      <c r="AB14" s="272"/>
      <c r="AC14" s="272"/>
      <c r="AD14" s="273"/>
      <c r="AE14" s="303" t="s">
        <v>174</v>
      </c>
      <c r="AF14" s="304"/>
      <c r="AG14" s="304"/>
      <c r="AH14" s="304"/>
      <c r="AI14" s="304"/>
      <c r="AJ14" s="205"/>
      <c r="AK14" s="305" t="s">
        <v>175</v>
      </c>
      <c r="AL14" s="306"/>
      <c r="AM14" s="309" t="s">
        <v>30</v>
      </c>
      <c r="AN14" s="300" t="s">
        <v>176</v>
      </c>
      <c r="AO14" s="300" t="s">
        <v>177</v>
      </c>
      <c r="AP14" s="302"/>
    </row>
    <row r="15" spans="2:42" ht="22.5" customHeight="1">
      <c r="B15" s="201"/>
      <c r="D15" s="202"/>
      <c r="E15" s="202"/>
      <c r="F15" s="206"/>
      <c r="G15" s="282"/>
      <c r="H15" s="207" t="s">
        <v>80</v>
      </c>
      <c r="I15" s="208" t="s">
        <v>80</v>
      </c>
      <c r="J15" s="275"/>
      <c r="K15" s="208"/>
      <c r="L15" s="312"/>
      <c r="M15" s="275"/>
      <c r="N15" s="275"/>
      <c r="O15" s="275"/>
      <c r="P15" s="268"/>
      <c r="Q15" s="268"/>
      <c r="R15" s="270"/>
      <c r="S15" s="260">
        <v>1</v>
      </c>
      <c r="T15" s="261"/>
      <c r="U15" s="260">
        <v>2</v>
      </c>
      <c r="V15" s="261"/>
      <c r="W15" s="260">
        <v>3</v>
      </c>
      <c r="X15" s="261"/>
      <c r="Y15" s="260">
        <v>1</v>
      </c>
      <c r="Z15" s="261"/>
      <c r="AA15" s="260">
        <v>2</v>
      </c>
      <c r="AB15" s="261"/>
      <c r="AC15" s="260">
        <v>3</v>
      </c>
      <c r="AD15" s="261"/>
      <c r="AE15" s="209" t="s">
        <v>178</v>
      </c>
      <c r="AF15" s="209" t="s">
        <v>179</v>
      </c>
      <c r="AG15" s="209" t="s">
        <v>176</v>
      </c>
      <c r="AH15" s="209" t="s">
        <v>180</v>
      </c>
      <c r="AI15" s="210" t="s">
        <v>179</v>
      </c>
      <c r="AJ15" s="209" t="s">
        <v>176</v>
      </c>
      <c r="AK15" s="307"/>
      <c r="AL15" s="308"/>
      <c r="AM15" s="309"/>
      <c r="AN15" s="301"/>
      <c r="AO15" s="301"/>
      <c r="AP15" s="302"/>
    </row>
    <row r="16" spans="1:46" ht="30" customHeight="1">
      <c r="A16" s="122">
        <f>C16/10000</f>
        <v>0.0001</v>
      </c>
      <c r="B16" s="201">
        <f aca="true" t="shared" si="0" ref="B16:B38">$F$2+(C16/10000)</f>
        <v>105.0001</v>
      </c>
      <c r="C16" s="122">
        <v>1</v>
      </c>
      <c r="D16" s="211">
        <f>IF(C16&lt;$A$11,1,IF(C16=$A$11,1,0))</f>
        <v>1</v>
      </c>
      <c r="E16" s="211">
        <f>AS16</f>
        <v>1</v>
      </c>
      <c r="F16" s="212" t="s">
        <v>325</v>
      </c>
      <c r="G16" s="213">
        <v>102</v>
      </c>
      <c r="H16" s="214">
        <v>11</v>
      </c>
      <c r="I16" s="214">
        <v>8</v>
      </c>
      <c r="J16" s="215" t="s">
        <v>181</v>
      </c>
      <c r="K16" s="213" t="s">
        <v>181</v>
      </c>
      <c r="L16" s="216" t="s">
        <v>62</v>
      </c>
      <c r="M16" s="213" t="s">
        <v>62</v>
      </c>
      <c r="N16" s="213">
        <v>0</v>
      </c>
      <c r="O16" s="214">
        <v>1984</v>
      </c>
      <c r="P16" s="217">
        <v>3</v>
      </c>
      <c r="Q16" s="214">
        <v>3</v>
      </c>
      <c r="R16" s="218">
        <v>94.14</v>
      </c>
      <c r="S16" s="219" t="s">
        <v>56</v>
      </c>
      <c r="T16" s="220">
        <v>140</v>
      </c>
      <c r="U16" s="219" t="s">
        <v>56</v>
      </c>
      <c r="V16" s="220">
        <v>140</v>
      </c>
      <c r="W16" s="219" t="s">
        <v>52</v>
      </c>
      <c r="X16" s="220">
        <v>140</v>
      </c>
      <c r="Y16" s="219" t="s">
        <v>52</v>
      </c>
      <c r="Z16" s="220">
        <v>182</v>
      </c>
      <c r="AA16" s="219" t="s">
        <v>56</v>
      </c>
      <c r="AB16" s="220">
        <v>193</v>
      </c>
      <c r="AC16" s="219" t="s">
        <v>56</v>
      </c>
      <c r="AD16" s="220">
        <v>193</v>
      </c>
      <c r="AE16" s="221">
        <v>140.002058600001</v>
      </c>
      <c r="AF16" s="222">
        <v>2</v>
      </c>
      <c r="AG16" s="222">
        <v>7</v>
      </c>
      <c r="AH16" s="221">
        <v>182.002058600001</v>
      </c>
      <c r="AI16" s="222">
        <v>1</v>
      </c>
      <c r="AJ16" s="222">
        <v>8</v>
      </c>
      <c r="AK16" s="223" t="s">
        <v>52</v>
      </c>
      <c r="AL16" s="224">
        <v>322</v>
      </c>
      <c r="AM16" s="225">
        <v>1</v>
      </c>
      <c r="AN16" s="225">
        <v>8</v>
      </c>
      <c r="AO16" s="225">
        <v>23</v>
      </c>
      <c r="AP16" s="226"/>
      <c r="AQ16" s="122">
        <f>VALUE(AM16)</f>
        <v>1</v>
      </c>
      <c r="AR16" s="122">
        <f aca="true" t="shared" si="1" ref="AR16:AR40">IF(AM16&gt;0,(1-(AM16/1000)),(1-C16))</f>
        <v>0.999</v>
      </c>
      <c r="AS16" s="122">
        <f aca="true" t="shared" si="2" ref="AS16:AS40">RANK(AR16,AR$16:AR$40)</f>
        <v>1</v>
      </c>
      <c r="AT16" s="122">
        <f>IF(AR16&gt;"#VALUE!",0,AR16)</f>
        <v>0.999</v>
      </c>
    </row>
    <row r="17" spans="1:46" ht="30" customHeight="1">
      <c r="A17" s="122">
        <f aca="true" t="shared" si="3" ref="A17:A38">C17/10000</f>
        <v>0.0002</v>
      </c>
      <c r="B17" s="201">
        <f t="shared" si="0"/>
        <v>105.0002</v>
      </c>
      <c r="C17" s="122">
        <v>2</v>
      </c>
      <c r="D17" s="211">
        <f aca="true" t="shared" si="4" ref="D17:D38">IF(C17&lt;$A$11,1,IF(C17=$A$11,1,0))</f>
        <v>1</v>
      </c>
      <c r="E17" s="211">
        <f aca="true" t="shared" si="5" ref="E17:E40">AS17</f>
        <v>2</v>
      </c>
      <c r="F17" s="212" t="s">
        <v>325</v>
      </c>
      <c r="G17" s="213">
        <v>104</v>
      </c>
      <c r="H17" s="214">
        <v>1</v>
      </c>
      <c r="I17" s="214">
        <v>1</v>
      </c>
      <c r="J17" s="215" t="s">
        <v>182</v>
      </c>
      <c r="K17" s="213" t="s">
        <v>182</v>
      </c>
      <c r="L17" s="227" t="s">
        <v>51</v>
      </c>
      <c r="M17" s="213" t="s">
        <v>51</v>
      </c>
      <c r="N17" s="213">
        <v>0</v>
      </c>
      <c r="O17" s="214">
        <v>1984</v>
      </c>
      <c r="P17" s="217">
        <v>4</v>
      </c>
      <c r="Q17" s="214">
        <v>4</v>
      </c>
      <c r="R17" s="218">
        <v>104.22</v>
      </c>
      <c r="S17" s="219" t="s">
        <v>52</v>
      </c>
      <c r="T17" s="220">
        <v>141</v>
      </c>
      <c r="U17" s="219" t="s">
        <v>56</v>
      </c>
      <c r="V17" s="220">
        <v>143</v>
      </c>
      <c r="W17" s="219" t="s">
        <v>56</v>
      </c>
      <c r="X17" s="220">
        <v>143</v>
      </c>
      <c r="Y17" s="219" t="s">
        <v>52</v>
      </c>
      <c r="Z17" s="220">
        <v>175</v>
      </c>
      <c r="AA17" s="219" t="s">
        <v>52</v>
      </c>
      <c r="AB17" s="220">
        <v>180</v>
      </c>
      <c r="AC17" s="219" t="s">
        <v>56</v>
      </c>
      <c r="AD17" s="220">
        <v>183</v>
      </c>
      <c r="AE17" s="221">
        <v>141.001957800001</v>
      </c>
      <c r="AF17" s="222">
        <v>1</v>
      </c>
      <c r="AG17" s="222">
        <v>8</v>
      </c>
      <c r="AH17" s="221">
        <v>180.001957800001</v>
      </c>
      <c r="AI17" s="222">
        <v>2</v>
      </c>
      <c r="AJ17" s="222">
        <v>7</v>
      </c>
      <c r="AK17" s="223" t="s">
        <v>52</v>
      </c>
      <c r="AL17" s="224">
        <v>321</v>
      </c>
      <c r="AM17" s="225">
        <v>2</v>
      </c>
      <c r="AN17" s="225">
        <v>7</v>
      </c>
      <c r="AO17" s="225">
        <v>22</v>
      </c>
      <c r="AP17" s="226"/>
      <c r="AQ17" s="122">
        <f aca="true" t="shared" si="6" ref="AQ17:AQ40">VALUE(AM17)</f>
        <v>2</v>
      </c>
      <c r="AR17" s="122">
        <f t="shared" si="1"/>
        <v>0.998</v>
      </c>
      <c r="AS17" s="122">
        <f t="shared" si="2"/>
        <v>2</v>
      </c>
      <c r="AT17" s="122">
        <f aca="true" t="shared" si="7" ref="AT17:AT37">IF(AR17&gt;"#VALUE!",0,AR17)</f>
        <v>0.998</v>
      </c>
    </row>
    <row r="18" spans="1:46" ht="30" customHeight="1">
      <c r="A18" s="122">
        <f t="shared" si="3"/>
        <v>0.0003</v>
      </c>
      <c r="B18" s="201">
        <f t="shared" si="0"/>
        <v>105.0003</v>
      </c>
      <c r="C18" s="122">
        <v>3</v>
      </c>
      <c r="D18" s="211">
        <f t="shared" si="4"/>
        <v>1</v>
      </c>
      <c r="E18" s="211">
        <f t="shared" si="5"/>
        <v>3</v>
      </c>
      <c r="F18" s="212" t="s">
        <v>325</v>
      </c>
      <c r="G18" s="213">
        <v>107</v>
      </c>
      <c r="H18" s="214">
        <v>13</v>
      </c>
      <c r="I18" s="214">
        <v>10</v>
      </c>
      <c r="J18" s="215" t="s">
        <v>183</v>
      </c>
      <c r="K18" s="213" t="s">
        <v>183</v>
      </c>
      <c r="L18" s="216" t="s">
        <v>51</v>
      </c>
      <c r="M18" s="213" t="s">
        <v>51</v>
      </c>
      <c r="N18" s="213">
        <v>0</v>
      </c>
      <c r="O18" s="214">
        <v>1984</v>
      </c>
      <c r="P18" s="217">
        <v>4</v>
      </c>
      <c r="Q18" s="214">
        <v>4</v>
      </c>
      <c r="R18" s="218">
        <v>99.48</v>
      </c>
      <c r="S18" s="219" t="s">
        <v>52</v>
      </c>
      <c r="T18" s="220">
        <v>130</v>
      </c>
      <c r="U18" s="219" t="s">
        <v>52</v>
      </c>
      <c r="V18" s="220">
        <v>135</v>
      </c>
      <c r="W18" s="219" t="s">
        <v>52</v>
      </c>
      <c r="X18" s="220">
        <v>138</v>
      </c>
      <c r="Y18" s="219" t="s">
        <v>52</v>
      </c>
      <c r="Z18" s="220">
        <v>167</v>
      </c>
      <c r="AA18" s="219" t="s">
        <v>52</v>
      </c>
      <c r="AB18" s="220">
        <v>174</v>
      </c>
      <c r="AC18" s="219" t="s">
        <v>56</v>
      </c>
      <c r="AD18" s="220">
        <v>175</v>
      </c>
      <c r="AE18" s="221">
        <v>138.002005200001</v>
      </c>
      <c r="AF18" s="222">
        <v>3</v>
      </c>
      <c r="AG18" s="222">
        <v>6</v>
      </c>
      <c r="AH18" s="221">
        <v>174.002005200001</v>
      </c>
      <c r="AI18" s="222">
        <v>3</v>
      </c>
      <c r="AJ18" s="222">
        <v>6</v>
      </c>
      <c r="AK18" s="223" t="s">
        <v>52</v>
      </c>
      <c r="AL18" s="224">
        <v>312</v>
      </c>
      <c r="AM18" s="225">
        <v>3</v>
      </c>
      <c r="AN18" s="225">
        <v>6</v>
      </c>
      <c r="AO18" s="225">
        <v>18</v>
      </c>
      <c r="AP18" s="226"/>
      <c r="AQ18" s="122">
        <f t="shared" si="6"/>
        <v>3</v>
      </c>
      <c r="AR18" s="122">
        <f t="shared" si="1"/>
        <v>0.997</v>
      </c>
      <c r="AS18" s="122">
        <f t="shared" si="2"/>
        <v>3</v>
      </c>
      <c r="AT18" s="122">
        <f t="shared" si="7"/>
        <v>0.997</v>
      </c>
    </row>
    <row r="19" spans="1:46" ht="30" customHeight="1">
      <c r="A19" s="122">
        <f t="shared" si="3"/>
        <v>0.0004</v>
      </c>
      <c r="B19" s="201">
        <f t="shared" si="0"/>
        <v>105.0004</v>
      </c>
      <c r="C19" s="122">
        <v>4</v>
      </c>
      <c r="D19" s="211">
        <f t="shared" si="4"/>
        <v>1</v>
      </c>
      <c r="E19" s="211">
        <f t="shared" si="5"/>
        <v>4</v>
      </c>
      <c r="F19" s="212" t="s">
        <v>325</v>
      </c>
      <c r="G19" s="213">
        <v>108</v>
      </c>
      <c r="H19" s="214">
        <v>3</v>
      </c>
      <c r="I19" s="214">
        <v>0</v>
      </c>
      <c r="J19" s="215" t="s">
        <v>184</v>
      </c>
      <c r="K19" s="213" t="s">
        <v>184</v>
      </c>
      <c r="L19" s="216" t="s">
        <v>60</v>
      </c>
      <c r="M19" s="213" t="s">
        <v>60</v>
      </c>
      <c r="N19" s="213">
        <v>0</v>
      </c>
      <c r="O19" s="214">
        <v>1983</v>
      </c>
      <c r="P19" s="217">
        <v>4</v>
      </c>
      <c r="Q19" s="214">
        <v>4</v>
      </c>
      <c r="R19" s="218">
        <v>104.52</v>
      </c>
      <c r="S19" s="219" t="s">
        <v>56</v>
      </c>
      <c r="T19" s="220">
        <v>130</v>
      </c>
      <c r="U19" s="219" t="s">
        <v>52</v>
      </c>
      <c r="V19" s="220">
        <v>130</v>
      </c>
      <c r="W19" s="219" t="s">
        <v>56</v>
      </c>
      <c r="X19" s="220">
        <v>136</v>
      </c>
      <c r="Y19" s="219" t="s">
        <v>56</v>
      </c>
      <c r="Z19" s="220">
        <v>173</v>
      </c>
      <c r="AA19" s="219" t="s">
        <v>52</v>
      </c>
      <c r="AB19" s="220">
        <v>173</v>
      </c>
      <c r="AC19" s="219" t="s">
        <v>56</v>
      </c>
      <c r="AD19" s="220">
        <v>176</v>
      </c>
      <c r="AE19" s="221">
        <v>130.001954800001</v>
      </c>
      <c r="AF19" s="222">
        <v>5</v>
      </c>
      <c r="AG19" s="222">
        <v>4</v>
      </c>
      <c r="AH19" s="221">
        <v>173.001954800001</v>
      </c>
      <c r="AI19" s="222">
        <v>4</v>
      </c>
      <c r="AJ19" s="222">
        <v>5</v>
      </c>
      <c r="AK19" s="223" t="s">
        <v>52</v>
      </c>
      <c r="AL19" s="224">
        <v>303</v>
      </c>
      <c r="AM19" s="225">
        <v>4</v>
      </c>
      <c r="AN19" s="225">
        <v>5</v>
      </c>
      <c r="AO19" s="225">
        <v>14</v>
      </c>
      <c r="AP19" s="226"/>
      <c r="AQ19" s="122">
        <f t="shared" si="6"/>
        <v>4</v>
      </c>
      <c r="AR19" s="122">
        <f t="shared" si="1"/>
        <v>0.996</v>
      </c>
      <c r="AS19" s="122">
        <f t="shared" si="2"/>
        <v>4</v>
      </c>
      <c r="AT19" s="122">
        <f t="shared" si="7"/>
        <v>0.996</v>
      </c>
    </row>
    <row r="20" spans="1:46" ht="30" customHeight="1">
      <c r="A20" s="122">
        <f t="shared" si="3"/>
        <v>0.0005</v>
      </c>
      <c r="B20" s="201">
        <f t="shared" si="0"/>
        <v>105.0005</v>
      </c>
      <c r="C20" s="122">
        <v>5</v>
      </c>
      <c r="D20" s="211">
        <f t="shared" si="4"/>
        <v>1</v>
      </c>
      <c r="E20" s="211">
        <f t="shared" si="5"/>
        <v>5</v>
      </c>
      <c r="F20" s="212" t="s">
        <v>325</v>
      </c>
      <c r="G20" s="213">
        <v>110</v>
      </c>
      <c r="H20" s="214">
        <v>12</v>
      </c>
      <c r="I20" s="214">
        <v>9</v>
      </c>
      <c r="J20" s="215" t="s">
        <v>185</v>
      </c>
      <c r="K20" s="213" t="s">
        <v>185</v>
      </c>
      <c r="L20" s="216" t="s">
        <v>98</v>
      </c>
      <c r="M20" s="213" t="s">
        <v>98</v>
      </c>
      <c r="N20" s="213">
        <v>0</v>
      </c>
      <c r="O20" s="214">
        <v>1985</v>
      </c>
      <c r="P20" s="217">
        <v>3</v>
      </c>
      <c r="Q20" s="214">
        <v>3</v>
      </c>
      <c r="R20" s="218">
        <v>95.5</v>
      </c>
      <c r="S20" s="219" t="s">
        <v>52</v>
      </c>
      <c r="T20" s="220">
        <v>134</v>
      </c>
      <c r="U20" s="219" t="s">
        <v>52</v>
      </c>
      <c r="V20" s="220">
        <v>137</v>
      </c>
      <c r="W20" s="219" t="s">
        <v>56</v>
      </c>
      <c r="X20" s="220">
        <v>141</v>
      </c>
      <c r="Y20" s="219" t="s">
        <v>52</v>
      </c>
      <c r="Z20" s="220">
        <v>160</v>
      </c>
      <c r="AA20" s="219" t="s">
        <v>56</v>
      </c>
      <c r="AB20" s="220">
        <v>167</v>
      </c>
      <c r="AC20" s="219" t="s">
        <v>56</v>
      </c>
      <c r="AD20" s="220">
        <v>169</v>
      </c>
      <c r="AE20" s="221">
        <v>137.002045000001</v>
      </c>
      <c r="AF20" s="222">
        <v>4</v>
      </c>
      <c r="AG20" s="222">
        <v>5</v>
      </c>
      <c r="AH20" s="221">
        <v>160.002045000001</v>
      </c>
      <c r="AI20" s="222">
        <v>6</v>
      </c>
      <c r="AJ20" s="222">
        <v>3</v>
      </c>
      <c r="AK20" s="223" t="s">
        <v>52</v>
      </c>
      <c r="AL20" s="224">
        <v>297</v>
      </c>
      <c r="AM20" s="225">
        <v>5</v>
      </c>
      <c r="AN20" s="225">
        <v>4</v>
      </c>
      <c r="AO20" s="225">
        <v>12</v>
      </c>
      <c r="AP20" s="226"/>
      <c r="AQ20" s="122">
        <f t="shared" si="6"/>
        <v>5</v>
      </c>
      <c r="AR20" s="122">
        <f t="shared" si="1"/>
        <v>0.995</v>
      </c>
      <c r="AS20" s="122">
        <f t="shared" si="2"/>
        <v>5</v>
      </c>
      <c r="AT20" s="122">
        <f t="shared" si="7"/>
        <v>0.995</v>
      </c>
    </row>
    <row r="21" spans="1:46" ht="30" customHeight="1">
      <c r="A21" s="122">
        <f t="shared" si="3"/>
        <v>0.0006</v>
      </c>
      <c r="B21" s="201">
        <f t="shared" si="0"/>
        <v>105.0006</v>
      </c>
      <c r="C21" s="122">
        <v>6</v>
      </c>
      <c r="D21" s="211">
        <f t="shared" si="4"/>
        <v>1</v>
      </c>
      <c r="E21" s="211">
        <f t="shared" si="5"/>
        <v>6</v>
      </c>
      <c r="F21" s="212" t="s">
        <v>325</v>
      </c>
      <c r="G21" s="213">
        <v>112</v>
      </c>
      <c r="H21" s="214">
        <v>7</v>
      </c>
      <c r="I21" s="214">
        <v>4</v>
      </c>
      <c r="J21" s="215" t="s">
        <v>186</v>
      </c>
      <c r="K21" s="213" t="s">
        <v>186</v>
      </c>
      <c r="L21" s="216" t="s">
        <v>66</v>
      </c>
      <c r="M21" s="213" t="s">
        <v>66</v>
      </c>
      <c r="N21" s="213">
        <v>0</v>
      </c>
      <c r="O21" s="214">
        <v>1983</v>
      </c>
      <c r="P21" s="217">
        <v>4</v>
      </c>
      <c r="Q21" s="214">
        <v>4</v>
      </c>
      <c r="R21" s="218">
        <v>103.24</v>
      </c>
      <c r="S21" s="219" t="s">
        <v>52</v>
      </c>
      <c r="T21" s="220">
        <v>122</v>
      </c>
      <c r="U21" s="219" t="s">
        <v>56</v>
      </c>
      <c r="V21" s="220">
        <v>126</v>
      </c>
      <c r="W21" s="219" t="s">
        <v>56</v>
      </c>
      <c r="X21" s="220">
        <v>127</v>
      </c>
      <c r="Y21" s="219" t="s">
        <v>52</v>
      </c>
      <c r="Z21" s="220">
        <v>160</v>
      </c>
      <c r="AA21" s="219" t="s">
        <v>52</v>
      </c>
      <c r="AB21" s="220">
        <v>165</v>
      </c>
      <c r="AC21" s="219" t="s">
        <v>56</v>
      </c>
      <c r="AD21" s="220">
        <v>168</v>
      </c>
      <c r="AE21" s="221">
        <v>122.001967600001</v>
      </c>
      <c r="AF21" s="222">
        <v>8</v>
      </c>
      <c r="AG21" s="222">
        <v>1</v>
      </c>
      <c r="AH21" s="221">
        <v>165.001967600001</v>
      </c>
      <c r="AI21" s="222">
        <v>5</v>
      </c>
      <c r="AJ21" s="222">
        <v>4</v>
      </c>
      <c r="AK21" s="223" t="s">
        <v>52</v>
      </c>
      <c r="AL21" s="224">
        <v>287</v>
      </c>
      <c r="AM21" s="225">
        <v>6</v>
      </c>
      <c r="AN21" s="225">
        <v>3</v>
      </c>
      <c r="AO21" s="225">
        <v>8</v>
      </c>
      <c r="AP21" s="226"/>
      <c r="AQ21" s="122">
        <f t="shared" si="6"/>
        <v>6</v>
      </c>
      <c r="AR21" s="122">
        <f t="shared" si="1"/>
        <v>0.994</v>
      </c>
      <c r="AS21" s="122">
        <f t="shared" si="2"/>
        <v>6</v>
      </c>
      <c r="AT21" s="122">
        <f t="shared" si="7"/>
        <v>0.994</v>
      </c>
    </row>
    <row r="22" spans="1:46" ht="30" customHeight="1">
      <c r="A22" s="122">
        <f t="shared" si="3"/>
        <v>0.0007</v>
      </c>
      <c r="B22" s="201">
        <f t="shared" si="0"/>
        <v>105.0007</v>
      </c>
      <c r="C22" s="122">
        <v>7</v>
      </c>
      <c r="D22" s="211">
        <f t="shared" si="4"/>
        <v>1</v>
      </c>
      <c r="E22" s="211">
        <f t="shared" si="5"/>
        <v>7</v>
      </c>
      <c r="F22" s="212" t="s">
        <v>325</v>
      </c>
      <c r="G22" s="213">
        <v>113</v>
      </c>
      <c r="H22" s="214">
        <v>6</v>
      </c>
      <c r="I22" s="214">
        <v>3</v>
      </c>
      <c r="J22" s="215" t="s">
        <v>187</v>
      </c>
      <c r="K22" s="213" t="s">
        <v>187</v>
      </c>
      <c r="L22" s="216" t="s">
        <v>98</v>
      </c>
      <c r="M22" s="213" t="s">
        <v>98</v>
      </c>
      <c r="N22" s="213">
        <v>0</v>
      </c>
      <c r="O22" s="214">
        <v>1983</v>
      </c>
      <c r="P22" s="217">
        <v>4</v>
      </c>
      <c r="Q22" s="214">
        <v>4</v>
      </c>
      <c r="R22" s="218">
        <v>96.16</v>
      </c>
      <c r="S22" s="219" t="s">
        <v>52</v>
      </c>
      <c r="T22" s="220">
        <v>120</v>
      </c>
      <c r="U22" s="219" t="s">
        <v>52</v>
      </c>
      <c r="V22" s="220">
        <v>125</v>
      </c>
      <c r="W22" s="219" t="s">
        <v>56</v>
      </c>
      <c r="X22" s="220">
        <v>127</v>
      </c>
      <c r="Y22" s="219" t="s">
        <v>52</v>
      </c>
      <c r="Z22" s="220">
        <v>153</v>
      </c>
      <c r="AA22" s="219" t="s">
        <v>56</v>
      </c>
      <c r="AB22" s="220">
        <v>157</v>
      </c>
      <c r="AC22" s="219" t="s">
        <v>56</v>
      </c>
      <c r="AD22" s="220">
        <v>157</v>
      </c>
      <c r="AE22" s="221">
        <v>125.002038400001</v>
      </c>
      <c r="AF22" s="222">
        <v>7</v>
      </c>
      <c r="AG22" s="222">
        <v>2</v>
      </c>
      <c r="AH22" s="221">
        <v>153.002038400001</v>
      </c>
      <c r="AI22" s="222">
        <v>7</v>
      </c>
      <c r="AJ22" s="222">
        <v>2</v>
      </c>
      <c r="AK22" s="223" t="s">
        <v>52</v>
      </c>
      <c r="AL22" s="224">
        <v>278</v>
      </c>
      <c r="AM22" s="225">
        <v>7</v>
      </c>
      <c r="AN22" s="225">
        <v>2</v>
      </c>
      <c r="AO22" s="225">
        <v>6</v>
      </c>
      <c r="AP22" s="226"/>
      <c r="AQ22" s="122">
        <f t="shared" si="6"/>
        <v>7</v>
      </c>
      <c r="AR22" s="122">
        <f t="shared" si="1"/>
        <v>0.993</v>
      </c>
      <c r="AS22" s="122">
        <f t="shared" si="2"/>
        <v>7</v>
      </c>
      <c r="AT22" s="122">
        <f t="shared" si="7"/>
        <v>0.993</v>
      </c>
    </row>
    <row r="23" spans="1:46" ht="30" customHeight="1">
      <c r="A23" s="122">
        <f t="shared" si="3"/>
        <v>0.0008</v>
      </c>
      <c r="B23" s="201">
        <f t="shared" si="0"/>
        <v>105.0008</v>
      </c>
      <c r="C23" s="122">
        <v>8</v>
      </c>
      <c r="D23" s="211">
        <f t="shared" si="4"/>
        <v>1</v>
      </c>
      <c r="E23" s="211">
        <f t="shared" si="5"/>
        <v>7</v>
      </c>
      <c r="F23" s="212" t="s">
        <v>325</v>
      </c>
      <c r="G23" s="213">
        <v>114</v>
      </c>
      <c r="H23" s="214">
        <v>9</v>
      </c>
      <c r="I23" s="214">
        <v>6</v>
      </c>
      <c r="J23" s="215" t="s">
        <v>188</v>
      </c>
      <c r="K23" s="213" t="s">
        <v>188</v>
      </c>
      <c r="L23" s="216" t="s">
        <v>70</v>
      </c>
      <c r="M23" s="213" t="s">
        <v>70</v>
      </c>
      <c r="N23" s="213">
        <v>0</v>
      </c>
      <c r="O23" s="214">
        <v>1984</v>
      </c>
      <c r="P23" s="217">
        <v>3</v>
      </c>
      <c r="Q23" s="214">
        <v>3</v>
      </c>
      <c r="R23" s="218">
        <v>103.36</v>
      </c>
      <c r="S23" s="219">
        <v>0</v>
      </c>
      <c r="T23" s="220">
        <v>120</v>
      </c>
      <c r="U23" s="219" t="s">
        <v>52</v>
      </c>
      <c r="V23" s="220">
        <v>125</v>
      </c>
      <c r="W23" s="219" t="s">
        <v>52</v>
      </c>
      <c r="X23" s="220">
        <v>128</v>
      </c>
      <c r="Y23" s="219" t="s">
        <v>56</v>
      </c>
      <c r="Z23" s="220">
        <v>150</v>
      </c>
      <c r="AA23" s="219" t="s">
        <v>52</v>
      </c>
      <c r="AB23" s="220">
        <v>150</v>
      </c>
      <c r="AC23" s="219" t="s">
        <v>56</v>
      </c>
      <c r="AD23" s="220">
        <v>160</v>
      </c>
      <c r="AE23" s="221">
        <v>128.00196640000098</v>
      </c>
      <c r="AF23" s="222">
        <v>6</v>
      </c>
      <c r="AG23" s="222">
        <v>3</v>
      </c>
      <c r="AH23" s="221">
        <v>150.00196640000098</v>
      </c>
      <c r="AI23" s="222">
        <v>8</v>
      </c>
      <c r="AJ23" s="222">
        <v>1</v>
      </c>
      <c r="AK23" s="223" t="s">
        <v>52</v>
      </c>
      <c r="AL23" s="224">
        <v>278</v>
      </c>
      <c r="AM23" s="225">
        <v>7</v>
      </c>
      <c r="AN23" s="225">
        <v>2</v>
      </c>
      <c r="AO23" s="225">
        <v>6</v>
      </c>
      <c r="AP23" s="226"/>
      <c r="AQ23" s="122">
        <f t="shared" si="6"/>
        <v>7</v>
      </c>
      <c r="AR23" s="122">
        <f t="shared" si="1"/>
        <v>0.993</v>
      </c>
      <c r="AS23" s="122">
        <f t="shared" si="2"/>
        <v>7</v>
      </c>
      <c r="AT23" s="122">
        <f t="shared" si="7"/>
        <v>0.993</v>
      </c>
    </row>
    <row r="24" spans="1:46" ht="30" customHeight="1">
      <c r="A24" s="122">
        <f t="shared" si="3"/>
        <v>0.0009</v>
      </c>
      <c r="B24" s="201">
        <f t="shared" si="0"/>
        <v>105.0009</v>
      </c>
      <c r="C24" s="122">
        <v>9</v>
      </c>
      <c r="D24" s="211">
        <f t="shared" si="4"/>
        <v>0</v>
      </c>
      <c r="E24" s="211">
        <f t="shared" si="5"/>
        <v>9</v>
      </c>
      <c r="F24" s="212">
        <v>0</v>
      </c>
      <c r="G24" s="213">
        <v>0</v>
      </c>
      <c r="H24" s="214">
        <v>0</v>
      </c>
      <c r="I24" s="214">
        <v>0</v>
      </c>
      <c r="J24" s="215">
        <v>0</v>
      </c>
      <c r="K24" s="213">
        <v>0</v>
      </c>
      <c r="L24" s="216">
        <v>0</v>
      </c>
      <c r="M24" s="213">
        <v>0</v>
      </c>
      <c r="N24" s="213">
        <v>0</v>
      </c>
      <c r="O24" s="214">
        <v>0</v>
      </c>
      <c r="P24" s="217">
        <v>0</v>
      </c>
      <c r="Q24" s="214">
        <v>0</v>
      </c>
      <c r="R24" s="218">
        <v>0</v>
      </c>
      <c r="S24" s="219">
        <v>0</v>
      </c>
      <c r="T24" s="220">
        <v>0</v>
      </c>
      <c r="U24" s="219">
        <v>0</v>
      </c>
      <c r="V24" s="220">
        <v>0</v>
      </c>
      <c r="W24" s="219">
        <v>0</v>
      </c>
      <c r="X24" s="220">
        <v>0</v>
      </c>
      <c r="Y24" s="219">
        <v>0</v>
      </c>
      <c r="Z24" s="220">
        <v>0</v>
      </c>
      <c r="AA24" s="219">
        <v>0</v>
      </c>
      <c r="AB24" s="220">
        <v>0</v>
      </c>
      <c r="AC24" s="219">
        <v>0</v>
      </c>
      <c r="AD24" s="220">
        <v>0</v>
      </c>
      <c r="AE24" s="221">
        <v>0</v>
      </c>
      <c r="AF24" s="222">
        <v>0</v>
      </c>
      <c r="AG24" s="222">
        <v>0</v>
      </c>
      <c r="AH24" s="221">
        <v>0</v>
      </c>
      <c r="AI24" s="222">
        <v>0</v>
      </c>
      <c r="AJ24" s="222">
        <v>0</v>
      </c>
      <c r="AK24" s="223">
        <v>0</v>
      </c>
      <c r="AL24" s="224">
        <v>0</v>
      </c>
      <c r="AM24" s="225">
        <v>0</v>
      </c>
      <c r="AN24" s="225">
        <v>0</v>
      </c>
      <c r="AO24" s="225">
        <f aca="true" t="shared" si="8" ref="AO24:AO38">SUM(AG24,AJ24,AN24)</f>
        <v>0</v>
      </c>
      <c r="AP24" s="226"/>
      <c r="AQ24" s="122">
        <f t="shared" si="6"/>
        <v>0</v>
      </c>
      <c r="AR24" s="122">
        <f t="shared" si="1"/>
        <v>-8</v>
      </c>
      <c r="AS24" s="122">
        <f t="shared" si="2"/>
        <v>9</v>
      </c>
      <c r="AT24" s="122">
        <f t="shared" si="7"/>
        <v>-8</v>
      </c>
    </row>
    <row r="25" spans="1:46" ht="30" customHeight="1">
      <c r="A25" s="122">
        <f t="shared" si="3"/>
        <v>0.001</v>
      </c>
      <c r="B25" s="201">
        <f t="shared" si="0"/>
        <v>105.001</v>
      </c>
      <c r="C25" s="122">
        <v>10</v>
      </c>
      <c r="D25" s="211">
        <f t="shared" si="4"/>
        <v>0</v>
      </c>
      <c r="E25" s="211">
        <f t="shared" si="5"/>
        <v>10</v>
      </c>
      <c r="F25" s="212">
        <v>0</v>
      </c>
      <c r="G25" s="213">
        <v>0</v>
      </c>
      <c r="H25" s="214">
        <v>0</v>
      </c>
      <c r="I25" s="214">
        <v>0</v>
      </c>
      <c r="J25" s="215">
        <v>0</v>
      </c>
      <c r="K25" s="213">
        <v>0</v>
      </c>
      <c r="L25" s="216">
        <v>0</v>
      </c>
      <c r="M25" s="213">
        <v>0</v>
      </c>
      <c r="N25" s="213">
        <v>0</v>
      </c>
      <c r="O25" s="214">
        <v>0</v>
      </c>
      <c r="P25" s="217">
        <v>0</v>
      </c>
      <c r="Q25" s="214">
        <v>0</v>
      </c>
      <c r="R25" s="218">
        <v>0</v>
      </c>
      <c r="S25" s="219">
        <v>0</v>
      </c>
      <c r="T25" s="220">
        <v>0</v>
      </c>
      <c r="U25" s="219">
        <v>0</v>
      </c>
      <c r="V25" s="220">
        <v>0</v>
      </c>
      <c r="W25" s="219">
        <v>0</v>
      </c>
      <c r="X25" s="220">
        <v>0</v>
      </c>
      <c r="Y25" s="219">
        <v>0</v>
      </c>
      <c r="Z25" s="220">
        <v>0</v>
      </c>
      <c r="AA25" s="219">
        <v>0</v>
      </c>
      <c r="AB25" s="220">
        <v>0</v>
      </c>
      <c r="AC25" s="219">
        <v>0</v>
      </c>
      <c r="AD25" s="220">
        <v>0</v>
      </c>
      <c r="AE25" s="221">
        <v>0</v>
      </c>
      <c r="AF25" s="222">
        <v>0</v>
      </c>
      <c r="AG25" s="222">
        <v>0</v>
      </c>
      <c r="AH25" s="221">
        <v>0</v>
      </c>
      <c r="AI25" s="222">
        <v>0</v>
      </c>
      <c r="AJ25" s="222">
        <v>0</v>
      </c>
      <c r="AK25" s="223">
        <v>0</v>
      </c>
      <c r="AL25" s="224">
        <v>0</v>
      </c>
      <c r="AM25" s="225">
        <v>0</v>
      </c>
      <c r="AN25" s="225">
        <v>0</v>
      </c>
      <c r="AO25" s="225">
        <f t="shared" si="8"/>
        <v>0</v>
      </c>
      <c r="AP25" s="226"/>
      <c r="AQ25" s="122">
        <f t="shared" si="6"/>
        <v>0</v>
      </c>
      <c r="AR25" s="122">
        <f t="shared" si="1"/>
        <v>-9</v>
      </c>
      <c r="AS25" s="122">
        <f t="shared" si="2"/>
        <v>10</v>
      </c>
      <c r="AT25" s="122">
        <f t="shared" si="7"/>
        <v>-9</v>
      </c>
    </row>
    <row r="26" spans="1:46" ht="30" customHeight="1">
      <c r="A26" s="122">
        <f t="shared" si="3"/>
        <v>0.0011</v>
      </c>
      <c r="B26" s="201">
        <f t="shared" si="0"/>
        <v>105.0011</v>
      </c>
      <c r="C26" s="122">
        <v>11</v>
      </c>
      <c r="D26" s="211">
        <f t="shared" si="4"/>
        <v>0</v>
      </c>
      <c r="E26" s="211">
        <f t="shared" si="5"/>
        <v>11</v>
      </c>
      <c r="F26" s="212">
        <v>0</v>
      </c>
      <c r="G26" s="213">
        <v>0</v>
      </c>
      <c r="H26" s="214">
        <v>0</v>
      </c>
      <c r="I26" s="214">
        <v>0</v>
      </c>
      <c r="J26" s="215">
        <v>0</v>
      </c>
      <c r="K26" s="213">
        <v>0</v>
      </c>
      <c r="L26" s="216">
        <v>0</v>
      </c>
      <c r="M26" s="213">
        <v>0</v>
      </c>
      <c r="N26" s="213">
        <v>0</v>
      </c>
      <c r="O26" s="214">
        <v>0</v>
      </c>
      <c r="P26" s="217">
        <v>0</v>
      </c>
      <c r="Q26" s="214">
        <v>0</v>
      </c>
      <c r="R26" s="218">
        <v>0</v>
      </c>
      <c r="S26" s="219">
        <v>0</v>
      </c>
      <c r="T26" s="220">
        <v>0</v>
      </c>
      <c r="U26" s="219">
        <v>0</v>
      </c>
      <c r="V26" s="220">
        <v>0</v>
      </c>
      <c r="W26" s="219">
        <v>0</v>
      </c>
      <c r="X26" s="220">
        <v>0</v>
      </c>
      <c r="Y26" s="219">
        <v>0</v>
      </c>
      <c r="Z26" s="220">
        <v>0</v>
      </c>
      <c r="AA26" s="219">
        <v>0</v>
      </c>
      <c r="AB26" s="220">
        <v>0</v>
      </c>
      <c r="AC26" s="219">
        <v>0</v>
      </c>
      <c r="AD26" s="220">
        <v>0</v>
      </c>
      <c r="AE26" s="221">
        <v>0</v>
      </c>
      <c r="AF26" s="222">
        <v>0</v>
      </c>
      <c r="AG26" s="222">
        <v>0</v>
      </c>
      <c r="AH26" s="221">
        <v>0</v>
      </c>
      <c r="AI26" s="222">
        <v>0</v>
      </c>
      <c r="AJ26" s="222">
        <v>0</v>
      </c>
      <c r="AK26" s="223">
        <v>0</v>
      </c>
      <c r="AL26" s="224">
        <v>0</v>
      </c>
      <c r="AM26" s="225">
        <v>0</v>
      </c>
      <c r="AN26" s="225">
        <v>0</v>
      </c>
      <c r="AO26" s="225">
        <f t="shared" si="8"/>
        <v>0</v>
      </c>
      <c r="AP26" s="226"/>
      <c r="AQ26" s="122">
        <f t="shared" si="6"/>
        <v>0</v>
      </c>
      <c r="AR26" s="122">
        <f t="shared" si="1"/>
        <v>-10</v>
      </c>
      <c r="AS26" s="122">
        <f t="shared" si="2"/>
        <v>11</v>
      </c>
      <c r="AT26" s="122">
        <f t="shared" si="7"/>
        <v>-10</v>
      </c>
    </row>
    <row r="27" spans="1:46" ht="30" customHeight="1">
      <c r="A27" s="122">
        <f t="shared" si="3"/>
        <v>0.0012</v>
      </c>
      <c r="B27" s="201">
        <f t="shared" si="0"/>
        <v>105.0012</v>
      </c>
      <c r="C27" s="122">
        <v>12</v>
      </c>
      <c r="D27" s="211">
        <f t="shared" si="4"/>
        <v>0</v>
      </c>
      <c r="E27" s="211">
        <f t="shared" si="5"/>
        <v>12</v>
      </c>
      <c r="F27" s="212">
        <v>0</v>
      </c>
      <c r="G27" s="213">
        <v>0</v>
      </c>
      <c r="H27" s="214">
        <v>0</v>
      </c>
      <c r="I27" s="214">
        <v>0</v>
      </c>
      <c r="J27" s="215">
        <v>0</v>
      </c>
      <c r="K27" s="213">
        <v>0</v>
      </c>
      <c r="L27" s="216">
        <v>0</v>
      </c>
      <c r="M27" s="213">
        <v>0</v>
      </c>
      <c r="N27" s="213">
        <v>0</v>
      </c>
      <c r="O27" s="214">
        <v>0</v>
      </c>
      <c r="P27" s="217">
        <v>0</v>
      </c>
      <c r="Q27" s="214">
        <v>0</v>
      </c>
      <c r="R27" s="218">
        <v>0</v>
      </c>
      <c r="S27" s="219">
        <v>0</v>
      </c>
      <c r="T27" s="220">
        <v>0</v>
      </c>
      <c r="U27" s="219">
        <v>0</v>
      </c>
      <c r="V27" s="220">
        <v>0</v>
      </c>
      <c r="W27" s="219">
        <v>0</v>
      </c>
      <c r="X27" s="220">
        <v>0</v>
      </c>
      <c r="Y27" s="219">
        <v>0</v>
      </c>
      <c r="Z27" s="220">
        <v>0</v>
      </c>
      <c r="AA27" s="219">
        <v>0</v>
      </c>
      <c r="AB27" s="220">
        <v>0</v>
      </c>
      <c r="AC27" s="219">
        <v>0</v>
      </c>
      <c r="AD27" s="220">
        <v>0</v>
      </c>
      <c r="AE27" s="221">
        <v>0</v>
      </c>
      <c r="AF27" s="222">
        <v>0</v>
      </c>
      <c r="AG27" s="222">
        <v>0</v>
      </c>
      <c r="AH27" s="221">
        <v>0</v>
      </c>
      <c r="AI27" s="222">
        <v>0</v>
      </c>
      <c r="AJ27" s="222">
        <v>0</v>
      </c>
      <c r="AK27" s="223">
        <v>0</v>
      </c>
      <c r="AL27" s="224">
        <v>0</v>
      </c>
      <c r="AM27" s="225">
        <v>0</v>
      </c>
      <c r="AN27" s="225">
        <v>0</v>
      </c>
      <c r="AO27" s="225">
        <f t="shared" si="8"/>
        <v>0</v>
      </c>
      <c r="AP27" s="226"/>
      <c r="AQ27" s="122">
        <f t="shared" si="6"/>
        <v>0</v>
      </c>
      <c r="AR27" s="122">
        <f t="shared" si="1"/>
        <v>-11</v>
      </c>
      <c r="AS27" s="122">
        <f t="shared" si="2"/>
        <v>12</v>
      </c>
      <c r="AT27" s="122">
        <f t="shared" si="7"/>
        <v>-11</v>
      </c>
    </row>
    <row r="28" spans="1:46" ht="30" customHeight="1">
      <c r="A28" s="122">
        <f t="shared" si="3"/>
        <v>0.0013</v>
      </c>
      <c r="B28" s="201">
        <f t="shared" si="0"/>
        <v>105.0013</v>
      </c>
      <c r="C28" s="122">
        <v>13</v>
      </c>
      <c r="D28" s="211">
        <f t="shared" si="4"/>
        <v>0</v>
      </c>
      <c r="E28" s="211">
        <f t="shared" si="5"/>
        <v>13</v>
      </c>
      <c r="F28" s="212">
        <v>0</v>
      </c>
      <c r="G28" s="213">
        <v>0</v>
      </c>
      <c r="H28" s="214">
        <v>0</v>
      </c>
      <c r="I28" s="214">
        <v>0</v>
      </c>
      <c r="J28" s="215">
        <v>0</v>
      </c>
      <c r="K28" s="213">
        <v>0</v>
      </c>
      <c r="L28" s="216">
        <v>0</v>
      </c>
      <c r="M28" s="213">
        <v>0</v>
      </c>
      <c r="N28" s="213">
        <v>0</v>
      </c>
      <c r="O28" s="214">
        <v>0</v>
      </c>
      <c r="P28" s="217">
        <v>0</v>
      </c>
      <c r="Q28" s="214">
        <v>0</v>
      </c>
      <c r="R28" s="218">
        <v>0</v>
      </c>
      <c r="S28" s="219">
        <v>0</v>
      </c>
      <c r="T28" s="220">
        <v>0</v>
      </c>
      <c r="U28" s="219">
        <v>0</v>
      </c>
      <c r="V28" s="220">
        <v>0</v>
      </c>
      <c r="W28" s="219">
        <v>0</v>
      </c>
      <c r="X28" s="220">
        <v>0</v>
      </c>
      <c r="Y28" s="219">
        <v>0</v>
      </c>
      <c r="Z28" s="220">
        <v>0</v>
      </c>
      <c r="AA28" s="219">
        <v>0</v>
      </c>
      <c r="AB28" s="220">
        <v>0</v>
      </c>
      <c r="AC28" s="219">
        <v>0</v>
      </c>
      <c r="AD28" s="220">
        <v>0</v>
      </c>
      <c r="AE28" s="221">
        <v>0</v>
      </c>
      <c r="AF28" s="222">
        <v>0</v>
      </c>
      <c r="AG28" s="222">
        <v>0</v>
      </c>
      <c r="AH28" s="221">
        <v>0</v>
      </c>
      <c r="AI28" s="222">
        <v>0</v>
      </c>
      <c r="AJ28" s="222">
        <v>0</v>
      </c>
      <c r="AK28" s="223">
        <v>0</v>
      </c>
      <c r="AL28" s="224">
        <v>0</v>
      </c>
      <c r="AM28" s="225">
        <v>0</v>
      </c>
      <c r="AN28" s="225">
        <v>0</v>
      </c>
      <c r="AO28" s="225">
        <f t="shared" si="8"/>
        <v>0</v>
      </c>
      <c r="AP28" s="226"/>
      <c r="AQ28" s="122">
        <f t="shared" si="6"/>
        <v>0</v>
      </c>
      <c r="AR28" s="122">
        <f t="shared" si="1"/>
        <v>-12</v>
      </c>
      <c r="AS28" s="122">
        <f t="shared" si="2"/>
        <v>13</v>
      </c>
      <c r="AT28" s="122">
        <f t="shared" si="7"/>
        <v>-12</v>
      </c>
    </row>
    <row r="29" spans="1:46" ht="30" customHeight="1">
      <c r="A29" s="122">
        <f t="shared" si="3"/>
        <v>0.0014</v>
      </c>
      <c r="B29" s="201">
        <f t="shared" si="0"/>
        <v>105.0014</v>
      </c>
      <c r="C29" s="122">
        <v>14</v>
      </c>
      <c r="D29" s="211">
        <f t="shared" si="4"/>
        <v>0</v>
      </c>
      <c r="E29" s="211">
        <f t="shared" si="5"/>
        <v>14</v>
      </c>
      <c r="F29" s="212">
        <v>0</v>
      </c>
      <c r="G29" s="213">
        <v>0</v>
      </c>
      <c r="H29" s="214">
        <v>0</v>
      </c>
      <c r="I29" s="214">
        <v>0</v>
      </c>
      <c r="J29" s="215">
        <v>0</v>
      </c>
      <c r="K29" s="213">
        <v>0</v>
      </c>
      <c r="L29" s="216">
        <v>0</v>
      </c>
      <c r="M29" s="213">
        <v>0</v>
      </c>
      <c r="N29" s="213">
        <v>0</v>
      </c>
      <c r="O29" s="214">
        <v>0</v>
      </c>
      <c r="P29" s="217">
        <v>0</v>
      </c>
      <c r="Q29" s="214">
        <v>0</v>
      </c>
      <c r="R29" s="218">
        <v>0</v>
      </c>
      <c r="S29" s="219">
        <v>0</v>
      </c>
      <c r="T29" s="220">
        <v>0</v>
      </c>
      <c r="U29" s="219">
        <v>0</v>
      </c>
      <c r="V29" s="220">
        <v>0</v>
      </c>
      <c r="W29" s="219">
        <v>0</v>
      </c>
      <c r="X29" s="220">
        <v>0</v>
      </c>
      <c r="Y29" s="219">
        <v>0</v>
      </c>
      <c r="Z29" s="220">
        <v>0</v>
      </c>
      <c r="AA29" s="219">
        <v>0</v>
      </c>
      <c r="AB29" s="220">
        <v>0</v>
      </c>
      <c r="AC29" s="219">
        <v>0</v>
      </c>
      <c r="AD29" s="220">
        <v>0</v>
      </c>
      <c r="AE29" s="221">
        <v>0</v>
      </c>
      <c r="AF29" s="222">
        <v>0</v>
      </c>
      <c r="AG29" s="222">
        <v>0</v>
      </c>
      <c r="AH29" s="221">
        <v>0</v>
      </c>
      <c r="AI29" s="222">
        <v>0</v>
      </c>
      <c r="AJ29" s="222">
        <v>0</v>
      </c>
      <c r="AK29" s="223">
        <v>0</v>
      </c>
      <c r="AL29" s="224">
        <v>0</v>
      </c>
      <c r="AM29" s="225">
        <v>0</v>
      </c>
      <c r="AN29" s="225">
        <v>0</v>
      </c>
      <c r="AO29" s="225">
        <f t="shared" si="8"/>
        <v>0</v>
      </c>
      <c r="AP29" s="226"/>
      <c r="AQ29" s="122">
        <f t="shared" si="6"/>
        <v>0</v>
      </c>
      <c r="AR29" s="122">
        <f t="shared" si="1"/>
        <v>-13</v>
      </c>
      <c r="AS29" s="122">
        <f t="shared" si="2"/>
        <v>14</v>
      </c>
      <c r="AT29" s="122">
        <f t="shared" si="7"/>
        <v>-13</v>
      </c>
    </row>
    <row r="30" spans="1:46" ht="30" customHeight="1">
      <c r="A30" s="122">
        <f t="shared" si="3"/>
        <v>0.0015</v>
      </c>
      <c r="B30" s="201">
        <f t="shared" si="0"/>
        <v>105.0015</v>
      </c>
      <c r="C30" s="122">
        <v>15</v>
      </c>
      <c r="D30" s="211">
        <f t="shared" si="4"/>
        <v>0</v>
      </c>
      <c r="E30" s="211">
        <f t="shared" si="5"/>
        <v>15</v>
      </c>
      <c r="F30" s="212">
        <v>0</v>
      </c>
      <c r="G30" s="213">
        <v>0</v>
      </c>
      <c r="H30" s="214">
        <v>0</v>
      </c>
      <c r="I30" s="214">
        <v>0</v>
      </c>
      <c r="J30" s="215">
        <v>0</v>
      </c>
      <c r="K30" s="213">
        <v>0</v>
      </c>
      <c r="L30" s="216">
        <v>0</v>
      </c>
      <c r="M30" s="213">
        <v>0</v>
      </c>
      <c r="N30" s="213">
        <v>0</v>
      </c>
      <c r="O30" s="214">
        <v>0</v>
      </c>
      <c r="P30" s="217">
        <v>0</v>
      </c>
      <c r="Q30" s="214">
        <v>0</v>
      </c>
      <c r="R30" s="218">
        <v>0</v>
      </c>
      <c r="S30" s="219">
        <v>0</v>
      </c>
      <c r="T30" s="220">
        <v>0</v>
      </c>
      <c r="U30" s="219">
        <v>0</v>
      </c>
      <c r="V30" s="220">
        <v>0</v>
      </c>
      <c r="W30" s="219">
        <v>0</v>
      </c>
      <c r="X30" s="220">
        <v>0</v>
      </c>
      <c r="Y30" s="219">
        <v>0</v>
      </c>
      <c r="Z30" s="220">
        <v>0</v>
      </c>
      <c r="AA30" s="219">
        <v>0</v>
      </c>
      <c r="AB30" s="220">
        <v>0</v>
      </c>
      <c r="AC30" s="219">
        <v>0</v>
      </c>
      <c r="AD30" s="220">
        <v>0</v>
      </c>
      <c r="AE30" s="221">
        <v>0</v>
      </c>
      <c r="AF30" s="222">
        <v>0</v>
      </c>
      <c r="AG30" s="222">
        <v>0</v>
      </c>
      <c r="AH30" s="221">
        <v>0</v>
      </c>
      <c r="AI30" s="222">
        <v>0</v>
      </c>
      <c r="AJ30" s="222">
        <v>0</v>
      </c>
      <c r="AK30" s="223">
        <v>0</v>
      </c>
      <c r="AL30" s="224">
        <v>0</v>
      </c>
      <c r="AM30" s="225">
        <v>0</v>
      </c>
      <c r="AN30" s="225">
        <v>0</v>
      </c>
      <c r="AO30" s="225">
        <f t="shared" si="8"/>
        <v>0</v>
      </c>
      <c r="AP30" s="226"/>
      <c r="AQ30" s="122">
        <f t="shared" si="6"/>
        <v>0</v>
      </c>
      <c r="AR30" s="122">
        <f t="shared" si="1"/>
        <v>-14</v>
      </c>
      <c r="AS30" s="122">
        <f t="shared" si="2"/>
        <v>15</v>
      </c>
      <c r="AT30" s="122">
        <f t="shared" si="7"/>
        <v>-14</v>
      </c>
    </row>
    <row r="31" spans="1:46" ht="30" customHeight="1">
      <c r="A31" s="122">
        <f t="shared" si="3"/>
        <v>0.0016</v>
      </c>
      <c r="B31" s="201">
        <f t="shared" si="0"/>
        <v>105.0016</v>
      </c>
      <c r="C31" s="122">
        <v>16</v>
      </c>
      <c r="D31" s="211">
        <f t="shared" si="4"/>
        <v>0</v>
      </c>
      <c r="E31" s="211">
        <f t="shared" si="5"/>
        <v>16</v>
      </c>
      <c r="F31" s="212">
        <v>0</v>
      </c>
      <c r="G31" s="213">
        <v>0</v>
      </c>
      <c r="H31" s="214">
        <v>0</v>
      </c>
      <c r="I31" s="214">
        <v>0</v>
      </c>
      <c r="J31" s="215">
        <v>0</v>
      </c>
      <c r="K31" s="213">
        <v>0</v>
      </c>
      <c r="L31" s="216">
        <v>0</v>
      </c>
      <c r="M31" s="213">
        <v>0</v>
      </c>
      <c r="N31" s="213">
        <v>0</v>
      </c>
      <c r="O31" s="214">
        <v>0</v>
      </c>
      <c r="P31" s="217">
        <v>0</v>
      </c>
      <c r="Q31" s="214">
        <v>0</v>
      </c>
      <c r="R31" s="218">
        <v>0</v>
      </c>
      <c r="S31" s="219">
        <v>0</v>
      </c>
      <c r="T31" s="220">
        <v>0</v>
      </c>
      <c r="U31" s="219">
        <v>0</v>
      </c>
      <c r="V31" s="220">
        <v>0</v>
      </c>
      <c r="W31" s="219">
        <v>0</v>
      </c>
      <c r="X31" s="220">
        <v>0</v>
      </c>
      <c r="Y31" s="219">
        <v>0</v>
      </c>
      <c r="Z31" s="220">
        <v>0</v>
      </c>
      <c r="AA31" s="219">
        <v>0</v>
      </c>
      <c r="AB31" s="220">
        <v>0</v>
      </c>
      <c r="AC31" s="219">
        <v>0</v>
      </c>
      <c r="AD31" s="220">
        <v>0</v>
      </c>
      <c r="AE31" s="221">
        <v>0</v>
      </c>
      <c r="AF31" s="222">
        <v>0</v>
      </c>
      <c r="AG31" s="222">
        <v>0</v>
      </c>
      <c r="AH31" s="221">
        <v>0</v>
      </c>
      <c r="AI31" s="222">
        <v>0</v>
      </c>
      <c r="AJ31" s="222">
        <v>0</v>
      </c>
      <c r="AK31" s="223">
        <v>0</v>
      </c>
      <c r="AL31" s="224">
        <v>0</v>
      </c>
      <c r="AM31" s="225">
        <v>0</v>
      </c>
      <c r="AN31" s="225">
        <v>0</v>
      </c>
      <c r="AO31" s="225">
        <f t="shared" si="8"/>
        <v>0</v>
      </c>
      <c r="AP31" s="226"/>
      <c r="AQ31" s="122">
        <f t="shared" si="6"/>
        <v>0</v>
      </c>
      <c r="AR31" s="122">
        <f t="shared" si="1"/>
        <v>-15</v>
      </c>
      <c r="AS31" s="122">
        <f t="shared" si="2"/>
        <v>16</v>
      </c>
      <c r="AT31" s="122">
        <f t="shared" si="7"/>
        <v>-15</v>
      </c>
    </row>
    <row r="32" spans="1:46" ht="30" customHeight="1">
      <c r="A32" s="122">
        <f t="shared" si="3"/>
        <v>0.0017</v>
      </c>
      <c r="B32" s="201">
        <f t="shared" si="0"/>
        <v>105.0017</v>
      </c>
      <c r="C32" s="122">
        <v>17</v>
      </c>
      <c r="D32" s="211">
        <f t="shared" si="4"/>
        <v>0</v>
      </c>
      <c r="E32" s="211">
        <f t="shared" si="5"/>
        <v>17</v>
      </c>
      <c r="F32" s="212">
        <v>0</v>
      </c>
      <c r="G32" s="213">
        <v>0</v>
      </c>
      <c r="H32" s="214">
        <v>0</v>
      </c>
      <c r="I32" s="214">
        <v>0</v>
      </c>
      <c r="J32" s="215">
        <v>0</v>
      </c>
      <c r="K32" s="213">
        <v>0</v>
      </c>
      <c r="L32" s="216">
        <v>0</v>
      </c>
      <c r="M32" s="213">
        <v>0</v>
      </c>
      <c r="N32" s="213">
        <v>0</v>
      </c>
      <c r="O32" s="228">
        <v>0</v>
      </c>
      <c r="P32" s="229">
        <v>0</v>
      </c>
      <c r="Q32" s="228">
        <v>0</v>
      </c>
      <c r="R32" s="230">
        <v>0</v>
      </c>
      <c r="S32" s="231">
        <v>0</v>
      </c>
      <c r="T32" s="232">
        <v>0</v>
      </c>
      <c r="U32" s="231">
        <v>0</v>
      </c>
      <c r="V32" s="232">
        <v>0</v>
      </c>
      <c r="W32" s="231">
        <v>0</v>
      </c>
      <c r="X32" s="232">
        <v>0</v>
      </c>
      <c r="Y32" s="231">
        <v>0</v>
      </c>
      <c r="Z32" s="232">
        <v>0</v>
      </c>
      <c r="AA32" s="231">
        <v>0</v>
      </c>
      <c r="AB32" s="232">
        <v>0</v>
      </c>
      <c r="AC32" s="231">
        <v>0</v>
      </c>
      <c r="AD32" s="232">
        <v>0</v>
      </c>
      <c r="AE32" s="233">
        <v>0</v>
      </c>
      <c r="AF32" s="234">
        <v>0</v>
      </c>
      <c r="AG32" s="234">
        <v>0</v>
      </c>
      <c r="AH32" s="233">
        <v>0</v>
      </c>
      <c r="AI32" s="234">
        <v>0</v>
      </c>
      <c r="AJ32" s="234">
        <v>0</v>
      </c>
      <c r="AK32" s="235">
        <v>0</v>
      </c>
      <c r="AL32" s="236">
        <v>0</v>
      </c>
      <c r="AM32" s="237">
        <v>0</v>
      </c>
      <c r="AN32" s="237">
        <v>0</v>
      </c>
      <c r="AO32" s="237">
        <f t="shared" si="8"/>
        <v>0</v>
      </c>
      <c r="AP32" s="226"/>
      <c r="AQ32" s="122">
        <f t="shared" si="6"/>
        <v>0</v>
      </c>
      <c r="AR32" s="122">
        <f t="shared" si="1"/>
        <v>-16</v>
      </c>
      <c r="AS32" s="122">
        <f t="shared" si="2"/>
        <v>17</v>
      </c>
      <c r="AT32" s="122">
        <f t="shared" si="7"/>
        <v>-16</v>
      </c>
    </row>
    <row r="33" spans="1:46" ht="30" customHeight="1">
      <c r="A33" s="122">
        <f t="shared" si="3"/>
        <v>0.0018</v>
      </c>
      <c r="B33" s="201">
        <f t="shared" si="0"/>
        <v>105.0018</v>
      </c>
      <c r="C33" s="122">
        <v>18</v>
      </c>
      <c r="D33" s="211">
        <f t="shared" si="4"/>
        <v>0</v>
      </c>
      <c r="E33" s="211">
        <f t="shared" si="5"/>
        <v>18</v>
      </c>
      <c r="F33" s="212">
        <v>0</v>
      </c>
      <c r="G33" s="213">
        <v>0</v>
      </c>
      <c r="H33" s="213">
        <v>0</v>
      </c>
      <c r="I33" s="213">
        <v>0</v>
      </c>
      <c r="J33" s="238">
        <v>0</v>
      </c>
      <c r="K33" s="213">
        <v>0</v>
      </c>
      <c r="L33" s="239">
        <v>0</v>
      </c>
      <c r="M33" s="213">
        <v>0</v>
      </c>
      <c r="N33" s="213">
        <v>0</v>
      </c>
      <c r="O33" s="228">
        <v>0</v>
      </c>
      <c r="P33" s="229">
        <v>0</v>
      </c>
      <c r="Q33" s="229">
        <v>0</v>
      </c>
      <c r="R33" s="230">
        <v>0</v>
      </c>
      <c r="S33" s="231">
        <v>0</v>
      </c>
      <c r="T33" s="232">
        <v>0</v>
      </c>
      <c r="U33" s="231">
        <v>0</v>
      </c>
      <c r="V33" s="232">
        <v>0</v>
      </c>
      <c r="W33" s="231">
        <v>0</v>
      </c>
      <c r="X33" s="232">
        <v>0</v>
      </c>
      <c r="Y33" s="231">
        <v>0</v>
      </c>
      <c r="Z33" s="232">
        <v>0</v>
      </c>
      <c r="AA33" s="231">
        <v>0</v>
      </c>
      <c r="AB33" s="232">
        <v>0</v>
      </c>
      <c r="AC33" s="231">
        <v>0</v>
      </c>
      <c r="AD33" s="232">
        <v>0</v>
      </c>
      <c r="AE33" s="233">
        <v>0</v>
      </c>
      <c r="AF33" s="234">
        <v>0</v>
      </c>
      <c r="AG33" s="234">
        <v>0</v>
      </c>
      <c r="AH33" s="233">
        <v>0</v>
      </c>
      <c r="AI33" s="234">
        <v>0</v>
      </c>
      <c r="AJ33" s="234">
        <v>0</v>
      </c>
      <c r="AK33" s="235">
        <v>0</v>
      </c>
      <c r="AL33" s="236">
        <v>0</v>
      </c>
      <c r="AM33" s="237">
        <v>0</v>
      </c>
      <c r="AN33" s="237">
        <v>0</v>
      </c>
      <c r="AO33" s="237">
        <f t="shared" si="8"/>
        <v>0</v>
      </c>
      <c r="AP33" s="226"/>
      <c r="AQ33" s="122">
        <f t="shared" si="6"/>
        <v>0</v>
      </c>
      <c r="AR33" s="122">
        <f t="shared" si="1"/>
        <v>-17</v>
      </c>
      <c r="AS33" s="122">
        <f t="shared" si="2"/>
        <v>18</v>
      </c>
      <c r="AT33" s="122">
        <f t="shared" si="7"/>
        <v>-17</v>
      </c>
    </row>
    <row r="34" spans="1:46" ht="30" customHeight="1">
      <c r="A34" s="122">
        <f t="shared" si="3"/>
        <v>0.0019</v>
      </c>
      <c r="B34" s="201">
        <f t="shared" si="0"/>
        <v>105.0019</v>
      </c>
      <c r="C34" s="122">
        <v>19</v>
      </c>
      <c r="D34" s="211">
        <f t="shared" si="4"/>
        <v>0</v>
      </c>
      <c r="E34" s="211">
        <f t="shared" si="5"/>
        <v>19</v>
      </c>
      <c r="F34" s="212">
        <v>0</v>
      </c>
      <c r="G34" s="213">
        <v>0</v>
      </c>
      <c r="H34" s="213">
        <v>0</v>
      </c>
      <c r="I34" s="213">
        <v>0</v>
      </c>
      <c r="J34" s="238">
        <v>0</v>
      </c>
      <c r="K34" s="213">
        <v>0</v>
      </c>
      <c r="L34" s="239">
        <v>0</v>
      </c>
      <c r="M34" s="213">
        <v>0</v>
      </c>
      <c r="N34" s="213">
        <v>0</v>
      </c>
      <c r="O34" s="228">
        <v>0</v>
      </c>
      <c r="P34" s="229">
        <v>0</v>
      </c>
      <c r="Q34" s="229">
        <v>0</v>
      </c>
      <c r="R34" s="230">
        <v>0</v>
      </c>
      <c r="S34" s="231">
        <v>0</v>
      </c>
      <c r="T34" s="232">
        <v>0</v>
      </c>
      <c r="U34" s="231">
        <v>0</v>
      </c>
      <c r="V34" s="232">
        <v>0</v>
      </c>
      <c r="W34" s="231">
        <v>0</v>
      </c>
      <c r="X34" s="232">
        <v>0</v>
      </c>
      <c r="Y34" s="231">
        <v>0</v>
      </c>
      <c r="Z34" s="232">
        <v>0</v>
      </c>
      <c r="AA34" s="231">
        <v>0</v>
      </c>
      <c r="AB34" s="232">
        <v>0</v>
      </c>
      <c r="AC34" s="231">
        <v>0</v>
      </c>
      <c r="AD34" s="232">
        <v>0</v>
      </c>
      <c r="AE34" s="233">
        <v>0</v>
      </c>
      <c r="AF34" s="234">
        <v>0</v>
      </c>
      <c r="AG34" s="234">
        <v>0</v>
      </c>
      <c r="AH34" s="233">
        <v>0</v>
      </c>
      <c r="AI34" s="234">
        <v>0</v>
      </c>
      <c r="AJ34" s="234">
        <v>0</v>
      </c>
      <c r="AK34" s="235">
        <v>0</v>
      </c>
      <c r="AL34" s="236">
        <v>0</v>
      </c>
      <c r="AM34" s="237">
        <v>0</v>
      </c>
      <c r="AN34" s="237">
        <v>0</v>
      </c>
      <c r="AO34" s="237">
        <f t="shared" si="8"/>
        <v>0</v>
      </c>
      <c r="AP34" s="226"/>
      <c r="AQ34" s="122">
        <f t="shared" si="6"/>
        <v>0</v>
      </c>
      <c r="AR34" s="122">
        <f t="shared" si="1"/>
        <v>-18</v>
      </c>
      <c r="AS34" s="122">
        <f t="shared" si="2"/>
        <v>19</v>
      </c>
      <c r="AT34" s="122">
        <f t="shared" si="7"/>
        <v>-18</v>
      </c>
    </row>
    <row r="35" spans="1:46" ht="30" customHeight="1">
      <c r="A35" s="122">
        <f t="shared" si="3"/>
        <v>0.002</v>
      </c>
      <c r="B35" s="201">
        <f t="shared" si="0"/>
        <v>105.002</v>
      </c>
      <c r="C35" s="122">
        <v>20</v>
      </c>
      <c r="D35" s="211">
        <f t="shared" si="4"/>
        <v>0</v>
      </c>
      <c r="E35" s="211">
        <f t="shared" si="5"/>
        <v>20</v>
      </c>
      <c r="F35" s="212">
        <v>0</v>
      </c>
      <c r="G35" s="213">
        <v>0</v>
      </c>
      <c r="H35" s="213">
        <v>0</v>
      </c>
      <c r="I35" s="213">
        <v>0</v>
      </c>
      <c r="J35" s="238">
        <v>0</v>
      </c>
      <c r="K35" s="213">
        <v>0</v>
      </c>
      <c r="L35" s="239">
        <v>0</v>
      </c>
      <c r="M35" s="213">
        <v>0</v>
      </c>
      <c r="N35" s="213">
        <v>0</v>
      </c>
      <c r="O35" s="228">
        <v>0</v>
      </c>
      <c r="P35" s="229">
        <v>0</v>
      </c>
      <c r="Q35" s="229">
        <v>0</v>
      </c>
      <c r="R35" s="230">
        <v>0</v>
      </c>
      <c r="S35" s="231">
        <v>0</v>
      </c>
      <c r="T35" s="232">
        <v>0</v>
      </c>
      <c r="U35" s="231">
        <v>0</v>
      </c>
      <c r="V35" s="232">
        <v>0</v>
      </c>
      <c r="W35" s="231">
        <v>0</v>
      </c>
      <c r="X35" s="232">
        <v>0</v>
      </c>
      <c r="Y35" s="231">
        <v>0</v>
      </c>
      <c r="Z35" s="232">
        <v>0</v>
      </c>
      <c r="AA35" s="231">
        <v>0</v>
      </c>
      <c r="AB35" s="232">
        <v>0</v>
      </c>
      <c r="AC35" s="231">
        <v>0</v>
      </c>
      <c r="AD35" s="232">
        <v>0</v>
      </c>
      <c r="AE35" s="233">
        <v>0</v>
      </c>
      <c r="AF35" s="234">
        <v>0</v>
      </c>
      <c r="AG35" s="234">
        <v>0</v>
      </c>
      <c r="AH35" s="233">
        <v>0</v>
      </c>
      <c r="AI35" s="234">
        <v>0</v>
      </c>
      <c r="AJ35" s="234">
        <v>0</v>
      </c>
      <c r="AK35" s="235">
        <v>0</v>
      </c>
      <c r="AL35" s="236">
        <v>0</v>
      </c>
      <c r="AM35" s="237">
        <v>0</v>
      </c>
      <c r="AN35" s="237">
        <v>0</v>
      </c>
      <c r="AO35" s="237">
        <f t="shared" si="8"/>
        <v>0</v>
      </c>
      <c r="AP35" s="226"/>
      <c r="AQ35" s="122">
        <f t="shared" si="6"/>
        <v>0</v>
      </c>
      <c r="AR35" s="122">
        <f t="shared" si="1"/>
        <v>-19</v>
      </c>
      <c r="AS35" s="122">
        <f t="shared" si="2"/>
        <v>20</v>
      </c>
      <c r="AT35" s="122">
        <f t="shared" si="7"/>
        <v>-19</v>
      </c>
    </row>
    <row r="36" spans="1:46" ht="30" customHeight="1">
      <c r="A36" s="122">
        <f t="shared" si="3"/>
        <v>0.0021</v>
      </c>
      <c r="B36" s="201">
        <f t="shared" si="0"/>
        <v>105.0021</v>
      </c>
      <c r="C36" s="122">
        <v>21</v>
      </c>
      <c r="D36" s="211">
        <f t="shared" si="4"/>
        <v>0</v>
      </c>
      <c r="E36" s="211">
        <f t="shared" si="5"/>
        <v>21</v>
      </c>
      <c r="F36" s="212">
        <v>0</v>
      </c>
      <c r="G36" s="213">
        <v>0</v>
      </c>
      <c r="H36" s="213">
        <v>0</v>
      </c>
      <c r="I36" s="213">
        <v>0</v>
      </c>
      <c r="J36" s="238">
        <v>0</v>
      </c>
      <c r="K36" s="213">
        <v>0</v>
      </c>
      <c r="L36" s="239">
        <v>0</v>
      </c>
      <c r="M36" s="213">
        <v>0</v>
      </c>
      <c r="N36" s="213">
        <v>0</v>
      </c>
      <c r="O36" s="228">
        <v>0</v>
      </c>
      <c r="P36" s="229">
        <v>0</v>
      </c>
      <c r="Q36" s="229">
        <v>0</v>
      </c>
      <c r="R36" s="230">
        <v>0</v>
      </c>
      <c r="S36" s="231">
        <v>0</v>
      </c>
      <c r="T36" s="232">
        <v>0</v>
      </c>
      <c r="U36" s="231">
        <v>0</v>
      </c>
      <c r="V36" s="232">
        <v>0</v>
      </c>
      <c r="W36" s="231">
        <v>0</v>
      </c>
      <c r="X36" s="232">
        <v>0</v>
      </c>
      <c r="Y36" s="231">
        <v>0</v>
      </c>
      <c r="Z36" s="232">
        <v>0</v>
      </c>
      <c r="AA36" s="231">
        <v>0</v>
      </c>
      <c r="AB36" s="232">
        <v>0</v>
      </c>
      <c r="AC36" s="231">
        <v>0</v>
      </c>
      <c r="AD36" s="232">
        <v>0</v>
      </c>
      <c r="AE36" s="233">
        <v>0</v>
      </c>
      <c r="AF36" s="234">
        <v>0</v>
      </c>
      <c r="AG36" s="234">
        <v>0</v>
      </c>
      <c r="AH36" s="233">
        <v>0</v>
      </c>
      <c r="AI36" s="234">
        <v>0</v>
      </c>
      <c r="AJ36" s="234">
        <v>0</v>
      </c>
      <c r="AK36" s="235">
        <v>0</v>
      </c>
      <c r="AL36" s="236">
        <v>0</v>
      </c>
      <c r="AM36" s="237">
        <v>0</v>
      </c>
      <c r="AN36" s="237">
        <v>0</v>
      </c>
      <c r="AO36" s="237">
        <f t="shared" si="8"/>
        <v>0</v>
      </c>
      <c r="AP36" s="226"/>
      <c r="AQ36" s="122">
        <f t="shared" si="6"/>
        <v>0</v>
      </c>
      <c r="AR36" s="122">
        <f t="shared" si="1"/>
        <v>-20</v>
      </c>
      <c r="AS36" s="122">
        <f t="shared" si="2"/>
        <v>21</v>
      </c>
      <c r="AT36" s="122">
        <f t="shared" si="7"/>
        <v>-20</v>
      </c>
    </row>
    <row r="37" spans="1:46" ht="30" customHeight="1">
      <c r="A37" s="122">
        <f t="shared" si="3"/>
        <v>0.0022</v>
      </c>
      <c r="B37" s="201">
        <f t="shared" si="0"/>
        <v>105.0022</v>
      </c>
      <c r="C37" s="122">
        <v>22</v>
      </c>
      <c r="D37" s="211">
        <f t="shared" si="4"/>
        <v>0</v>
      </c>
      <c r="E37" s="211">
        <f t="shared" si="5"/>
        <v>22</v>
      </c>
      <c r="F37" s="212">
        <v>0</v>
      </c>
      <c r="G37" s="213">
        <v>0</v>
      </c>
      <c r="H37" s="213">
        <v>0</v>
      </c>
      <c r="I37" s="213">
        <v>0</v>
      </c>
      <c r="J37" s="238">
        <v>0</v>
      </c>
      <c r="K37" s="213">
        <v>0</v>
      </c>
      <c r="L37" s="239">
        <v>0</v>
      </c>
      <c r="M37" s="213">
        <v>0</v>
      </c>
      <c r="N37" s="213">
        <v>0</v>
      </c>
      <c r="O37" s="228">
        <v>0</v>
      </c>
      <c r="P37" s="229">
        <v>0</v>
      </c>
      <c r="Q37" s="229">
        <v>0</v>
      </c>
      <c r="R37" s="230">
        <v>0</v>
      </c>
      <c r="S37" s="231">
        <v>0</v>
      </c>
      <c r="T37" s="232">
        <v>0</v>
      </c>
      <c r="U37" s="231">
        <v>0</v>
      </c>
      <c r="V37" s="232">
        <v>0</v>
      </c>
      <c r="W37" s="231">
        <v>0</v>
      </c>
      <c r="X37" s="232">
        <v>0</v>
      </c>
      <c r="Y37" s="231">
        <v>0</v>
      </c>
      <c r="Z37" s="232">
        <v>0</v>
      </c>
      <c r="AA37" s="231">
        <v>0</v>
      </c>
      <c r="AB37" s="232">
        <v>0</v>
      </c>
      <c r="AC37" s="231">
        <v>0</v>
      </c>
      <c r="AD37" s="232">
        <v>0</v>
      </c>
      <c r="AE37" s="233">
        <v>0</v>
      </c>
      <c r="AF37" s="234">
        <v>0</v>
      </c>
      <c r="AG37" s="234">
        <v>0</v>
      </c>
      <c r="AH37" s="233">
        <v>0</v>
      </c>
      <c r="AI37" s="234">
        <v>0</v>
      </c>
      <c r="AJ37" s="234">
        <v>0</v>
      </c>
      <c r="AK37" s="235">
        <v>0</v>
      </c>
      <c r="AL37" s="236">
        <v>0</v>
      </c>
      <c r="AM37" s="237">
        <v>0</v>
      </c>
      <c r="AN37" s="237">
        <v>0</v>
      </c>
      <c r="AO37" s="237">
        <f t="shared" si="8"/>
        <v>0</v>
      </c>
      <c r="AP37" s="226"/>
      <c r="AQ37" s="122">
        <f t="shared" si="6"/>
        <v>0</v>
      </c>
      <c r="AR37" s="122">
        <f t="shared" si="1"/>
        <v>-21</v>
      </c>
      <c r="AS37" s="122">
        <f t="shared" si="2"/>
        <v>22</v>
      </c>
      <c r="AT37" s="122">
        <f t="shared" si="7"/>
        <v>-21</v>
      </c>
    </row>
    <row r="38" spans="1:45" ht="30" customHeight="1">
      <c r="A38" s="122">
        <f t="shared" si="3"/>
        <v>0.0023</v>
      </c>
      <c r="B38" s="201">
        <f t="shared" si="0"/>
        <v>105.0023</v>
      </c>
      <c r="C38" s="122">
        <v>23</v>
      </c>
      <c r="D38" s="211">
        <f t="shared" si="4"/>
        <v>0</v>
      </c>
      <c r="E38" s="211">
        <f t="shared" si="5"/>
        <v>23</v>
      </c>
      <c r="F38" s="212">
        <v>0</v>
      </c>
      <c r="G38" s="213">
        <v>0</v>
      </c>
      <c r="H38" s="213">
        <v>0</v>
      </c>
      <c r="I38" s="213">
        <v>0</v>
      </c>
      <c r="J38" s="238">
        <v>0</v>
      </c>
      <c r="K38" s="213">
        <v>0</v>
      </c>
      <c r="L38" s="239">
        <v>0</v>
      </c>
      <c r="M38" s="213">
        <v>0</v>
      </c>
      <c r="N38" s="213">
        <v>0</v>
      </c>
      <c r="O38" s="228">
        <v>0</v>
      </c>
      <c r="P38" s="229">
        <v>0</v>
      </c>
      <c r="Q38" s="229">
        <v>0</v>
      </c>
      <c r="R38" s="230">
        <v>0</v>
      </c>
      <c r="S38" s="231">
        <v>0</v>
      </c>
      <c r="T38" s="232">
        <v>0</v>
      </c>
      <c r="U38" s="231">
        <v>0</v>
      </c>
      <c r="V38" s="232">
        <v>0</v>
      </c>
      <c r="W38" s="231">
        <v>0</v>
      </c>
      <c r="X38" s="232">
        <v>0</v>
      </c>
      <c r="Y38" s="231">
        <v>0</v>
      </c>
      <c r="Z38" s="232">
        <v>0</v>
      </c>
      <c r="AA38" s="231">
        <v>0</v>
      </c>
      <c r="AB38" s="232">
        <v>0</v>
      </c>
      <c r="AC38" s="231">
        <v>0</v>
      </c>
      <c r="AD38" s="232">
        <v>0</v>
      </c>
      <c r="AE38" s="233">
        <v>0</v>
      </c>
      <c r="AF38" s="234">
        <v>0</v>
      </c>
      <c r="AG38" s="234">
        <v>0</v>
      </c>
      <c r="AH38" s="233">
        <v>0</v>
      </c>
      <c r="AI38" s="234">
        <v>0</v>
      </c>
      <c r="AJ38" s="234">
        <v>0</v>
      </c>
      <c r="AK38" s="235">
        <v>0</v>
      </c>
      <c r="AL38" s="236">
        <v>0</v>
      </c>
      <c r="AM38" s="237">
        <v>0</v>
      </c>
      <c r="AN38" s="237">
        <v>0</v>
      </c>
      <c r="AO38" s="237">
        <f t="shared" si="8"/>
        <v>0</v>
      </c>
      <c r="AP38" s="226"/>
      <c r="AQ38" s="122">
        <f t="shared" si="6"/>
        <v>0</v>
      </c>
      <c r="AR38" s="122">
        <f t="shared" si="1"/>
        <v>-22</v>
      </c>
      <c r="AS38" s="122">
        <f t="shared" si="2"/>
        <v>23</v>
      </c>
    </row>
    <row r="39" spans="2:45" ht="14.25">
      <c r="B39" s="201">
        <v>105</v>
      </c>
      <c r="C39" s="122">
        <v>41</v>
      </c>
      <c r="D39" s="202"/>
      <c r="E39" s="211">
        <f t="shared" si="5"/>
        <v>24</v>
      </c>
      <c r="AQ39" s="122">
        <f t="shared" si="6"/>
        <v>0</v>
      </c>
      <c r="AR39" s="122">
        <f t="shared" si="1"/>
        <v>-40</v>
      </c>
      <c r="AS39" s="122">
        <f t="shared" si="2"/>
        <v>24</v>
      </c>
    </row>
    <row r="40" spans="2:45" ht="14.25">
      <c r="B40" s="201">
        <v>105</v>
      </c>
      <c r="C40" s="122">
        <v>42</v>
      </c>
      <c r="D40" s="202"/>
      <c r="E40" s="211">
        <f t="shared" si="5"/>
        <v>25</v>
      </c>
      <c r="AQ40" s="122">
        <f t="shared" si="6"/>
        <v>0</v>
      </c>
      <c r="AR40" s="122">
        <f t="shared" si="1"/>
        <v>-41</v>
      </c>
      <c r="AS40" s="122">
        <f t="shared" si="2"/>
        <v>25</v>
      </c>
    </row>
    <row r="41" spans="2:5" ht="14.25">
      <c r="B41" s="201">
        <v>105</v>
      </c>
      <c r="C41" s="122">
        <v>43</v>
      </c>
      <c r="D41" s="202"/>
      <c r="E41" s="202"/>
    </row>
    <row r="42" spans="2:5" ht="14.25">
      <c r="B42" s="201">
        <v>105</v>
      </c>
      <c r="C42" s="122">
        <v>44</v>
      </c>
      <c r="D42" s="202"/>
      <c r="E42" s="202"/>
    </row>
    <row r="43" spans="2:5" ht="14.25">
      <c r="B43" s="201">
        <v>105</v>
      </c>
      <c r="C43" s="122">
        <v>45</v>
      </c>
      <c r="D43" s="202"/>
      <c r="E43" s="202"/>
    </row>
    <row r="44" spans="2:5" ht="14.25">
      <c r="B44" s="201">
        <v>105</v>
      </c>
      <c r="C44" s="122">
        <v>46</v>
      </c>
      <c r="D44" s="202"/>
      <c r="E44" s="202"/>
    </row>
    <row r="45" spans="2:5" ht="14.25">
      <c r="B45" s="201">
        <v>105</v>
      </c>
      <c r="C45" s="122">
        <v>47</v>
      </c>
      <c r="D45" s="202"/>
      <c r="E45" s="202"/>
    </row>
    <row r="46" spans="2:5" ht="14.25">
      <c r="B46" s="201">
        <v>105</v>
      </c>
      <c r="C46" s="122">
        <v>48</v>
      </c>
      <c r="D46" s="202"/>
      <c r="E46" s="202"/>
    </row>
    <row r="47" spans="2:5" ht="14.25">
      <c r="B47" s="201">
        <v>105</v>
      </c>
      <c r="C47" s="122">
        <v>49</v>
      </c>
      <c r="D47" s="202"/>
      <c r="E47" s="202"/>
    </row>
    <row r="48" spans="2:5" ht="14.25">
      <c r="B48" s="201">
        <v>105</v>
      </c>
      <c r="C48" s="122">
        <v>50</v>
      </c>
      <c r="D48" s="202"/>
      <c r="E48" s="202"/>
    </row>
    <row r="49" spans="2:5" ht="14.25">
      <c r="B49" s="201">
        <v>105</v>
      </c>
      <c r="C49" s="122">
        <v>51</v>
      </c>
      <c r="D49" s="202"/>
      <c r="E49" s="202"/>
    </row>
    <row r="50" spans="2:5" ht="14.25">
      <c r="B50" s="201">
        <v>105</v>
      </c>
      <c r="C50" s="122">
        <v>52</v>
      </c>
      <c r="D50" s="202"/>
      <c r="E50" s="202"/>
    </row>
    <row r="51" spans="2:5" ht="14.25">
      <c r="B51" s="201">
        <v>105</v>
      </c>
      <c r="C51" s="122">
        <v>53</v>
      </c>
      <c r="D51" s="202"/>
      <c r="E51" s="202"/>
    </row>
    <row r="52" spans="2:5" ht="14.25">
      <c r="B52" s="201">
        <v>105</v>
      </c>
      <c r="C52" s="122">
        <v>54</v>
      </c>
      <c r="D52" s="202"/>
      <c r="E52" s="202"/>
    </row>
    <row r="53" spans="2:5" ht="14.25">
      <c r="B53" s="201">
        <v>105</v>
      </c>
      <c r="C53" s="122">
        <v>55</v>
      </c>
      <c r="D53" s="202"/>
      <c r="E53" s="202"/>
    </row>
    <row r="54" spans="2:5" ht="14.25">
      <c r="B54" s="201">
        <v>105</v>
      </c>
      <c r="C54" s="122">
        <v>56</v>
      </c>
      <c r="D54" s="202"/>
      <c r="E54" s="202"/>
    </row>
    <row r="55" spans="2:5" ht="14.25">
      <c r="B55" s="201">
        <v>105</v>
      </c>
      <c r="C55" s="122">
        <v>57</v>
      </c>
      <c r="D55" s="202"/>
      <c r="E55" s="202"/>
    </row>
    <row r="56" spans="2:5" ht="14.25">
      <c r="B56" s="201">
        <v>105</v>
      </c>
      <c r="C56" s="122">
        <v>58</v>
      </c>
      <c r="D56" s="202"/>
      <c r="E56" s="202"/>
    </row>
    <row r="57" spans="2:5" ht="14.25">
      <c r="B57" s="201">
        <v>105</v>
      </c>
      <c r="C57" s="122">
        <v>59</v>
      </c>
      <c r="D57" s="202"/>
      <c r="E57" s="202"/>
    </row>
    <row r="58" spans="2:5" ht="14.25">
      <c r="B58" s="201">
        <v>105</v>
      </c>
      <c r="C58" s="122">
        <v>60</v>
      </c>
      <c r="D58" s="202"/>
      <c r="E58" s="202"/>
    </row>
    <row r="59" spans="2:5" ht="14.25">
      <c r="B59" s="201">
        <v>105</v>
      </c>
      <c r="C59" s="122">
        <v>61</v>
      </c>
      <c r="D59" s="202"/>
      <c r="E59" s="202"/>
    </row>
    <row r="60" spans="2:5" ht="14.25">
      <c r="B60" s="201">
        <v>105</v>
      </c>
      <c r="C60" s="122">
        <v>62</v>
      </c>
      <c r="D60" s="202"/>
      <c r="E60" s="202"/>
    </row>
    <row r="61" spans="2:5" ht="14.25">
      <c r="B61" s="201">
        <v>105</v>
      </c>
      <c r="C61" s="122">
        <v>63</v>
      </c>
      <c r="D61" s="202"/>
      <c r="E61" s="202"/>
    </row>
    <row r="62" spans="2:5" ht="14.25">
      <c r="B62" s="201">
        <v>105</v>
      </c>
      <c r="C62" s="122">
        <v>64</v>
      </c>
      <c r="D62" s="202"/>
      <c r="E62" s="202"/>
    </row>
    <row r="63" spans="2:5" ht="14.25">
      <c r="B63" s="201">
        <v>105</v>
      </c>
      <c r="C63" s="122">
        <v>65</v>
      </c>
      <c r="D63" s="202"/>
      <c r="E63" s="202"/>
    </row>
    <row r="64" spans="2:5" ht="14.25">
      <c r="B64" s="201">
        <v>105</v>
      </c>
      <c r="C64" s="122">
        <v>66</v>
      </c>
      <c r="D64" s="202"/>
      <c r="E64" s="202"/>
    </row>
    <row r="65" spans="2:5" ht="14.25">
      <c r="B65" s="201">
        <v>105</v>
      </c>
      <c r="C65" s="122">
        <v>67</v>
      </c>
      <c r="D65" s="202"/>
      <c r="E65" s="202"/>
    </row>
    <row r="66" spans="2:5" ht="14.25">
      <c r="B66" s="201">
        <v>105</v>
      </c>
      <c r="C66" s="122">
        <v>68</v>
      </c>
      <c r="D66" s="202"/>
      <c r="E66" s="202"/>
    </row>
    <row r="67" spans="2:5" ht="14.25">
      <c r="B67" s="201">
        <v>105</v>
      </c>
      <c r="C67" s="122">
        <v>69</v>
      </c>
      <c r="D67" s="202"/>
      <c r="E67" s="202"/>
    </row>
    <row r="68" spans="2:5" ht="14.25">
      <c r="B68" s="201">
        <v>105</v>
      </c>
      <c r="C68" s="122">
        <v>70</v>
      </c>
      <c r="D68" s="202"/>
      <c r="E68" s="202"/>
    </row>
    <row r="69" spans="2:5" ht="14.25">
      <c r="B69" s="201">
        <v>105</v>
      </c>
      <c r="C69" s="122">
        <v>71</v>
      </c>
      <c r="D69" s="202"/>
      <c r="E69" s="202"/>
    </row>
    <row r="70" spans="2:5" ht="14.25">
      <c r="B70" s="201">
        <v>105</v>
      </c>
      <c r="C70" s="122">
        <v>72</v>
      </c>
      <c r="D70" s="202"/>
      <c r="E70" s="202"/>
    </row>
    <row r="71" spans="2:5" ht="14.25">
      <c r="B71" s="201">
        <v>105</v>
      </c>
      <c r="C71" s="122">
        <v>73</v>
      </c>
      <c r="D71" s="202"/>
      <c r="E71" s="202"/>
    </row>
    <row r="72" spans="2:5" ht="14.25">
      <c r="B72" s="201">
        <v>105</v>
      </c>
      <c r="C72" s="122">
        <v>74</v>
      </c>
      <c r="D72" s="202"/>
      <c r="E72" s="202"/>
    </row>
    <row r="73" spans="2:5" ht="14.25">
      <c r="B73" s="201">
        <v>105</v>
      </c>
      <c r="C73" s="122">
        <v>75</v>
      </c>
      <c r="D73" s="202"/>
      <c r="E73" s="202"/>
    </row>
    <row r="74" spans="2:5" ht="14.25">
      <c r="B74" s="201">
        <v>105</v>
      </c>
      <c r="C74" s="122">
        <v>76</v>
      </c>
      <c r="D74" s="202"/>
      <c r="E74" s="202"/>
    </row>
    <row r="75" spans="2:5" ht="14.25">
      <c r="B75" s="201">
        <v>105</v>
      </c>
      <c r="C75" s="122">
        <v>77</v>
      </c>
      <c r="D75" s="202"/>
      <c r="E75" s="202"/>
    </row>
    <row r="76" spans="2:5" ht="14.25">
      <c r="B76" s="201">
        <v>105</v>
      </c>
      <c r="C76" s="122">
        <v>78</v>
      </c>
      <c r="D76" s="202"/>
      <c r="E76" s="202"/>
    </row>
    <row r="77" spans="2:5" ht="14.25">
      <c r="B77" s="201">
        <v>105</v>
      </c>
      <c r="C77" s="122">
        <v>79</v>
      </c>
      <c r="D77" s="202"/>
      <c r="E77" s="202"/>
    </row>
    <row r="78" spans="2:5" ht="14.25">
      <c r="B78" s="201">
        <v>105</v>
      </c>
      <c r="C78" s="122">
        <v>80</v>
      </c>
      <c r="D78" s="202"/>
      <c r="E78" s="202"/>
    </row>
    <row r="79" spans="2:5" ht="14.25">
      <c r="B79" s="201">
        <v>105</v>
      </c>
      <c r="C79" s="122">
        <v>81</v>
      </c>
      <c r="D79" s="202"/>
      <c r="E79" s="202"/>
    </row>
    <row r="80" spans="2:5" ht="14.25">
      <c r="B80" s="201">
        <v>105</v>
      </c>
      <c r="C80" s="122">
        <v>82</v>
      </c>
      <c r="D80" s="202"/>
      <c r="E80" s="202"/>
    </row>
    <row r="81" spans="2:5" ht="14.25">
      <c r="B81" s="201">
        <v>105</v>
      </c>
      <c r="C81" s="122">
        <v>83</v>
      </c>
      <c r="D81" s="202"/>
      <c r="E81" s="202"/>
    </row>
    <row r="82" spans="2:5" ht="14.25">
      <c r="B82" s="201">
        <v>105</v>
      </c>
      <c r="C82" s="122">
        <v>84</v>
      </c>
      <c r="D82" s="202"/>
      <c r="E82" s="202"/>
    </row>
    <row r="83" spans="2:5" ht="14.25">
      <c r="B83" s="201">
        <v>105</v>
      </c>
      <c r="C83" s="122">
        <v>85</v>
      </c>
      <c r="D83" s="202"/>
      <c r="E83" s="202"/>
    </row>
    <row r="84" spans="2:5" ht="14.25">
      <c r="B84" s="201">
        <v>105</v>
      </c>
      <c r="C84" s="122">
        <v>86</v>
      </c>
      <c r="D84" s="202"/>
      <c r="E84" s="202"/>
    </row>
    <row r="85" spans="2:5" ht="14.25">
      <c r="B85" s="201">
        <v>105</v>
      </c>
      <c r="C85" s="122">
        <v>87</v>
      </c>
      <c r="D85" s="202"/>
      <c r="E85" s="202"/>
    </row>
    <row r="86" spans="2:5" ht="14.25">
      <c r="B86" s="201">
        <v>105</v>
      </c>
      <c r="C86" s="122">
        <v>88</v>
      </c>
      <c r="D86" s="202"/>
      <c r="E86" s="202"/>
    </row>
    <row r="87" spans="2:5" ht="14.25">
      <c r="B87" s="201">
        <v>105</v>
      </c>
      <c r="C87" s="122">
        <v>89</v>
      </c>
      <c r="D87" s="202"/>
      <c r="E87" s="202"/>
    </row>
    <row r="88" spans="2:5" ht="14.25">
      <c r="B88" s="201">
        <v>105</v>
      </c>
      <c r="C88" s="122">
        <v>90</v>
      </c>
      <c r="D88" s="202"/>
      <c r="E88" s="202"/>
    </row>
    <row r="89" spans="2:5" ht="14.25">
      <c r="B89" s="201">
        <v>105</v>
      </c>
      <c r="C89" s="122">
        <v>91</v>
      </c>
      <c r="D89" s="202"/>
      <c r="E89" s="202"/>
    </row>
    <row r="90" spans="2:5" ht="14.25">
      <c r="B90" s="201">
        <v>105</v>
      </c>
      <c r="C90" s="122">
        <v>92</v>
      </c>
      <c r="D90" s="202"/>
      <c r="E90" s="202"/>
    </row>
    <row r="91" spans="2:5" ht="14.25">
      <c r="B91" s="201">
        <v>105</v>
      </c>
      <c r="C91" s="122">
        <v>93</v>
      </c>
      <c r="D91" s="202"/>
      <c r="E91" s="202"/>
    </row>
    <row r="92" spans="2:5" ht="14.25">
      <c r="B92" s="201">
        <v>105</v>
      </c>
      <c r="C92" s="122">
        <v>94</v>
      </c>
      <c r="D92" s="202"/>
      <c r="E92" s="202"/>
    </row>
    <row r="93" spans="2:5" ht="14.25">
      <c r="B93" s="201">
        <v>105</v>
      </c>
      <c r="C93" s="122">
        <v>95</v>
      </c>
      <c r="D93" s="202"/>
      <c r="E93" s="202"/>
    </row>
    <row r="94" spans="2:5" ht="14.25">
      <c r="B94" s="201">
        <v>105</v>
      </c>
      <c r="C94" s="122">
        <v>96</v>
      </c>
      <c r="D94" s="202"/>
      <c r="E94" s="202"/>
    </row>
    <row r="95" spans="2:5" ht="14.25">
      <c r="B95" s="201">
        <v>105</v>
      </c>
      <c r="C95" s="122">
        <v>97</v>
      </c>
      <c r="D95" s="202"/>
      <c r="E95" s="202"/>
    </row>
    <row r="96" spans="2:5" ht="14.25">
      <c r="B96" s="201">
        <v>105</v>
      </c>
      <c r="C96" s="122">
        <v>98</v>
      </c>
      <c r="D96" s="202"/>
      <c r="E96" s="202"/>
    </row>
    <row r="97" spans="2:5" ht="14.25">
      <c r="B97" s="201">
        <v>105</v>
      </c>
      <c r="C97" s="122">
        <v>99</v>
      </c>
      <c r="D97" s="202"/>
      <c r="E97" s="202"/>
    </row>
    <row r="98" spans="2:5" ht="14.25">
      <c r="B98" s="201">
        <v>105</v>
      </c>
      <c r="C98" s="122">
        <v>100</v>
      </c>
      <c r="D98" s="202"/>
      <c r="E98" s="202"/>
    </row>
    <row r="99" spans="2:5" ht="14.25">
      <c r="B99" s="201">
        <v>105</v>
      </c>
      <c r="C99" s="122">
        <v>101</v>
      </c>
      <c r="D99" s="202"/>
      <c r="E99" s="202"/>
    </row>
    <row r="100" spans="2:5" ht="14.25">
      <c r="B100" s="201">
        <v>105.0001</v>
      </c>
      <c r="C100" s="122">
        <v>102</v>
      </c>
      <c r="D100" s="202"/>
      <c r="E100" s="202"/>
    </row>
    <row r="101" spans="2:5" ht="14.25">
      <c r="B101" s="201">
        <v>105.0002</v>
      </c>
      <c r="C101" s="122">
        <v>103</v>
      </c>
      <c r="D101" s="202"/>
      <c r="E101" s="202"/>
    </row>
    <row r="102" spans="2:5" ht="14.25">
      <c r="B102" s="201">
        <v>105.0003</v>
      </c>
      <c r="C102" s="122">
        <v>104</v>
      </c>
      <c r="D102" s="202"/>
      <c r="E102" s="202"/>
    </row>
    <row r="103" spans="2:5" ht="14.25">
      <c r="B103" s="201">
        <v>105.0004</v>
      </c>
      <c r="C103" s="122">
        <v>105</v>
      </c>
      <c r="D103" s="202"/>
      <c r="E103" s="202"/>
    </row>
    <row r="104" spans="2:5" ht="14.25">
      <c r="B104" s="201">
        <v>105.0005</v>
      </c>
      <c r="C104" s="122">
        <v>106</v>
      </c>
      <c r="D104" s="202"/>
      <c r="E104" s="202"/>
    </row>
    <row r="105" spans="2:5" ht="14.25">
      <c r="B105" s="201">
        <v>105.0006</v>
      </c>
      <c r="C105" s="122">
        <v>107</v>
      </c>
      <c r="D105" s="202"/>
      <c r="E105" s="202"/>
    </row>
    <row r="106" spans="2:5" ht="14.25">
      <c r="B106" s="201">
        <v>105.0007</v>
      </c>
      <c r="C106" s="122">
        <v>108</v>
      </c>
      <c r="D106" s="202"/>
      <c r="E106" s="202"/>
    </row>
    <row r="107" spans="2:5" ht="14.25">
      <c r="B107" s="201">
        <v>105.0008</v>
      </c>
      <c r="C107" s="122">
        <v>109</v>
      </c>
      <c r="D107" s="202"/>
      <c r="E107" s="202"/>
    </row>
    <row r="108" spans="2:5" ht="14.25">
      <c r="B108" s="201" t="e">
        <v>#N/A</v>
      </c>
      <c r="C108" s="122">
        <v>110</v>
      </c>
      <c r="D108" s="202"/>
      <c r="E108" s="202"/>
    </row>
    <row r="109" spans="2:5" ht="14.25">
      <c r="B109" s="201" t="e">
        <v>#N/A</v>
      </c>
      <c r="C109" s="122">
        <v>111</v>
      </c>
      <c r="D109" s="202"/>
      <c r="E109" s="202"/>
    </row>
    <row r="110" spans="2:5" ht="14.25">
      <c r="B110" s="201" t="e">
        <v>#N/A</v>
      </c>
      <c r="D110" s="202"/>
      <c r="E110" s="202"/>
    </row>
    <row r="111" spans="2:5" ht="14.25">
      <c r="B111" s="201" t="e">
        <v>#N/A</v>
      </c>
      <c r="D111" s="202"/>
      <c r="E111" s="202"/>
    </row>
    <row r="112" spans="2:5" ht="14.25">
      <c r="B112" s="201" t="e">
        <v>#N/A</v>
      </c>
      <c r="D112" s="202"/>
      <c r="E112" s="202"/>
    </row>
    <row r="113" spans="2:5" ht="14.25">
      <c r="B113" s="201" t="e">
        <v>#N/A</v>
      </c>
      <c r="D113" s="202"/>
      <c r="E113" s="202"/>
    </row>
    <row r="114" spans="2:5" ht="14.25">
      <c r="B114" s="201" t="e">
        <v>#N/A</v>
      </c>
      <c r="D114" s="202"/>
      <c r="E114" s="202"/>
    </row>
    <row r="115" spans="2:5" ht="14.25">
      <c r="B115" s="201" t="e">
        <v>#N/A</v>
      </c>
      <c r="D115" s="202"/>
      <c r="E115" s="202"/>
    </row>
    <row r="116" spans="2:5" ht="14.25">
      <c r="B116" s="201" t="e">
        <v>#N/A</v>
      </c>
      <c r="D116" s="202"/>
      <c r="E116" s="202"/>
    </row>
    <row r="117" spans="2:5" ht="14.25">
      <c r="B117" s="201" t="e">
        <v>#N/A</v>
      </c>
      <c r="D117" s="202"/>
      <c r="E117" s="202"/>
    </row>
    <row r="118" spans="2:5" ht="14.25">
      <c r="B118" s="201" t="e">
        <v>#N/A</v>
      </c>
      <c r="D118" s="202"/>
      <c r="E118" s="202"/>
    </row>
    <row r="119" spans="4:5" ht="14.25">
      <c r="D119" s="202"/>
      <c r="E119" s="202"/>
    </row>
    <row r="120" spans="4:5" ht="14.25">
      <c r="D120" s="202"/>
      <c r="E120" s="202"/>
    </row>
    <row r="121" spans="4:5" ht="14.25">
      <c r="D121" s="202"/>
      <c r="E121" s="202"/>
    </row>
    <row r="122" spans="4:5" ht="14.25">
      <c r="D122" s="202"/>
      <c r="E122" s="202"/>
    </row>
    <row r="123" spans="4:5" ht="14.25">
      <c r="D123" s="202"/>
      <c r="E123" s="202"/>
    </row>
    <row r="124" spans="4:5" ht="14.25">
      <c r="D124" s="202"/>
      <c r="E124" s="202"/>
    </row>
    <row r="125" spans="4:5" ht="14.25">
      <c r="D125" s="202"/>
      <c r="E125" s="202"/>
    </row>
    <row r="126" spans="4:5" ht="14.25">
      <c r="D126" s="202"/>
      <c r="E126" s="202"/>
    </row>
    <row r="127" spans="4:5" ht="14.25">
      <c r="D127" s="202"/>
      <c r="E127" s="202"/>
    </row>
    <row r="128" spans="4:5" ht="14.25">
      <c r="D128" s="202"/>
      <c r="E128" s="202"/>
    </row>
    <row r="129" spans="4:5" ht="14.25">
      <c r="D129" s="202"/>
      <c r="E129" s="202"/>
    </row>
    <row r="130" spans="4:5" ht="14.25">
      <c r="D130" s="202"/>
      <c r="E130" s="202"/>
    </row>
    <row r="131" spans="4:5" ht="14.25">
      <c r="D131" s="202"/>
      <c r="E131" s="202"/>
    </row>
  </sheetData>
  <mergeCells count="59">
    <mergeCell ref="F2:F3"/>
    <mergeCell ref="AE2:AF2"/>
    <mergeCell ref="AH2:AK2"/>
    <mergeCell ref="AL2:AM2"/>
    <mergeCell ref="AN2:AO2"/>
    <mergeCell ref="L4:AK4"/>
    <mergeCell ref="L5:S5"/>
    <mergeCell ref="R6:S7"/>
    <mergeCell ref="T6:V7"/>
    <mergeCell ref="X6:Y7"/>
    <mergeCell ref="Z6:AB7"/>
    <mergeCell ref="AD6:AE6"/>
    <mergeCell ref="AF6:AI6"/>
    <mergeCell ref="L7:Q7"/>
    <mergeCell ref="AD7:AE7"/>
    <mergeCell ref="AF7:AI7"/>
    <mergeCell ref="AL7:AM7"/>
    <mergeCell ref="X8:Y9"/>
    <mergeCell ref="Z8:AB8"/>
    <mergeCell ref="AD8:AE8"/>
    <mergeCell ref="AF8:AI8"/>
    <mergeCell ref="AL8:AM8"/>
    <mergeCell ref="R9:S10"/>
    <mergeCell ref="T9:V10"/>
    <mergeCell ref="Z9:AB9"/>
    <mergeCell ref="AL9:AM9"/>
    <mergeCell ref="X10:Y10"/>
    <mergeCell ref="Z10:AB10"/>
    <mergeCell ref="AD10:AE10"/>
    <mergeCell ref="AF10:AI10"/>
    <mergeCell ref="AL10:AM10"/>
    <mergeCell ref="X11:Y11"/>
    <mergeCell ref="Z11:AB11"/>
    <mergeCell ref="AL11:AM11"/>
    <mergeCell ref="AL12:AM12"/>
    <mergeCell ref="G13:J13"/>
    <mergeCell ref="G14:G15"/>
    <mergeCell ref="J14:J15"/>
    <mergeCell ref="L14:L15"/>
    <mergeCell ref="M14:M15"/>
    <mergeCell ref="N14:N15"/>
    <mergeCell ref="O14:O15"/>
    <mergeCell ref="P14:P15"/>
    <mergeCell ref="AM14:AM15"/>
    <mergeCell ref="AN14:AN15"/>
    <mergeCell ref="Q14:Q15"/>
    <mergeCell ref="R14:R15"/>
    <mergeCell ref="S14:X14"/>
    <mergeCell ref="Y14:AD14"/>
    <mergeCell ref="AO14:AO15"/>
    <mergeCell ref="AP14:AP15"/>
    <mergeCell ref="S15:T15"/>
    <mergeCell ref="U15:V15"/>
    <mergeCell ref="W15:X15"/>
    <mergeCell ref="Y15:Z15"/>
    <mergeCell ref="AA15:AB15"/>
    <mergeCell ref="AC15:AD15"/>
    <mergeCell ref="AE14:AI14"/>
    <mergeCell ref="AK14:AL15"/>
  </mergeCells>
  <printOptions/>
  <pageMargins left="0.75" right="0.2" top="1" bottom="1" header="0.512" footer="0.512"/>
  <pageSetup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0"/>
  <sheetViews>
    <sheetView showZeros="0" view="pageBreakPreview" zoomScale="60" workbookViewId="0" topLeftCell="O4">
      <selection activeCell="U24" sqref="U24"/>
    </sheetView>
  </sheetViews>
  <sheetFormatPr defaultColWidth="9.00390625" defaultRowHeight="13.5"/>
  <cols>
    <col min="1" max="1" width="7.125" style="5" hidden="1" customWidth="1"/>
    <col min="2" max="2" width="7.875" style="121" hidden="1" customWidth="1"/>
    <col min="3" max="3" width="5.375" style="5" hidden="1" customWidth="1"/>
    <col min="4" max="4" width="5.00390625" style="120" hidden="1" customWidth="1"/>
    <col min="5" max="5" width="4.625" style="120" hidden="1" customWidth="1"/>
    <col min="6" max="6" width="5.00390625" style="112" customWidth="1"/>
    <col min="7" max="7" width="4.00390625" style="113" hidden="1" customWidth="1"/>
    <col min="8" max="8" width="4.125" style="113" customWidth="1"/>
    <col min="9" max="9" width="3.50390625" style="113" hidden="1" customWidth="1"/>
    <col min="10" max="10" width="17.625" style="114" customWidth="1"/>
    <col min="11" max="11" width="8.125" style="115" hidden="1" customWidth="1"/>
    <col min="12" max="12" width="16.75390625" style="114" customWidth="1"/>
    <col min="13" max="13" width="8.50390625" style="114" hidden="1" customWidth="1"/>
    <col min="14" max="14" width="9.625" style="113" hidden="1" customWidth="1"/>
    <col min="15" max="15" width="6.25390625" style="115" customWidth="1"/>
    <col min="16" max="16" width="6.125" style="113" customWidth="1"/>
    <col min="17" max="17" width="6.625" style="113" hidden="1" customWidth="1"/>
    <col min="18" max="18" width="9.625" style="116" customWidth="1"/>
    <col min="19" max="19" width="4.75390625" style="115" customWidth="1"/>
    <col min="20" max="20" width="8.625" style="117" customWidth="1"/>
    <col min="21" max="21" width="4.75390625" style="115" customWidth="1"/>
    <col min="22" max="22" width="8.625" style="117" customWidth="1"/>
    <col min="23" max="23" width="4.75390625" style="115" customWidth="1"/>
    <col min="24" max="24" width="8.625" style="117" customWidth="1"/>
    <col min="25" max="25" width="4.75390625" style="115" customWidth="1"/>
    <col min="26" max="26" width="8.625" style="117" customWidth="1"/>
    <col min="27" max="27" width="4.75390625" style="115" customWidth="1"/>
    <col min="28" max="28" width="8.625" style="117" customWidth="1"/>
    <col min="29" max="29" width="4.75390625" style="115" customWidth="1"/>
    <col min="30" max="30" width="8.625" style="117" customWidth="1"/>
    <col min="31" max="31" width="8.625" style="115" customWidth="1"/>
    <col min="32" max="33" width="4.625" style="115" customWidth="1"/>
    <col min="34" max="34" width="8.625" style="115" customWidth="1"/>
    <col min="35" max="36" width="4.625" style="115" customWidth="1"/>
    <col min="37" max="37" width="4.75390625" style="114" customWidth="1"/>
    <col min="38" max="38" width="8.625" style="115" customWidth="1"/>
    <col min="39" max="39" width="4.625" style="119" customWidth="1"/>
    <col min="40" max="41" width="4.625" style="5" customWidth="1"/>
    <col min="42" max="42" width="2.625" style="5" customWidth="1"/>
    <col min="43" max="16384" width="9.00390625" style="5" customWidth="1"/>
  </cols>
  <sheetData>
    <row r="1" spans="1:256" ht="24.75" customHeight="1" hidden="1">
      <c r="A1" s="1"/>
      <c r="B1" s="1"/>
      <c r="C1" s="1"/>
      <c r="D1" s="1"/>
      <c r="E1" s="1"/>
      <c r="F1" s="2"/>
      <c r="G1" s="1"/>
      <c r="H1" s="3"/>
      <c r="I1" s="4"/>
      <c r="J1" s="3"/>
      <c r="K1" s="1"/>
      <c r="L1" s="1"/>
      <c r="M1" s="1"/>
      <c r="N1" s="1"/>
      <c r="O1" s="1"/>
      <c r="P1" s="2"/>
      <c r="Q1" s="1"/>
      <c r="R1" s="3"/>
      <c r="S1" s="4"/>
      <c r="T1" s="3"/>
      <c r="U1" s="1"/>
      <c r="V1" s="1"/>
      <c r="W1" s="1"/>
      <c r="X1" s="1"/>
      <c r="Y1" s="1"/>
      <c r="Z1" s="2"/>
      <c r="AA1" s="1"/>
      <c r="AB1" s="3"/>
      <c r="AC1" s="4"/>
      <c r="AD1" s="3"/>
      <c r="AE1" s="1"/>
      <c r="AF1" s="1"/>
      <c r="AG1" s="1"/>
      <c r="AH1" s="1"/>
      <c r="AI1" s="1"/>
      <c r="AJ1" s="2"/>
      <c r="AK1" s="1"/>
      <c r="AL1" s="3"/>
      <c r="AM1" s="4"/>
      <c r="AN1" s="3"/>
      <c r="AO1" s="1"/>
      <c r="AP1" s="1"/>
      <c r="AQ1" s="1"/>
      <c r="AR1" s="1"/>
      <c r="AS1" s="1"/>
      <c r="AT1" s="2"/>
      <c r="AU1" s="1"/>
      <c r="AV1" s="3"/>
      <c r="AW1" s="4"/>
      <c r="AX1" s="3"/>
      <c r="AY1" s="1"/>
      <c r="AZ1" s="1"/>
      <c r="BA1" s="1"/>
      <c r="BB1" s="1"/>
      <c r="BC1" s="1"/>
      <c r="BD1" s="2"/>
      <c r="BE1" s="1"/>
      <c r="BF1" s="3"/>
      <c r="BG1" s="4"/>
      <c r="BH1" s="3"/>
      <c r="BI1" s="1"/>
      <c r="BJ1" s="1"/>
      <c r="BK1" s="1"/>
      <c r="BL1" s="1"/>
      <c r="BM1" s="1"/>
      <c r="BN1" s="2"/>
      <c r="BO1" s="1"/>
      <c r="BP1" s="3"/>
      <c r="BQ1" s="4"/>
      <c r="BR1" s="3"/>
      <c r="BS1" s="1"/>
      <c r="BT1" s="1"/>
      <c r="BU1" s="1"/>
      <c r="BV1" s="1"/>
      <c r="BW1" s="1"/>
      <c r="BX1" s="2"/>
      <c r="BY1" s="1"/>
      <c r="BZ1" s="3"/>
      <c r="CA1" s="4"/>
      <c r="CB1" s="3"/>
      <c r="CC1" s="1"/>
      <c r="CD1" s="1"/>
      <c r="CE1" s="1"/>
      <c r="CF1" s="1"/>
      <c r="CG1" s="1"/>
      <c r="CH1" s="2"/>
      <c r="CI1" s="1"/>
      <c r="CJ1" s="3"/>
      <c r="CK1" s="4"/>
      <c r="CL1" s="3"/>
      <c r="CM1" s="1"/>
      <c r="CN1" s="1"/>
      <c r="CO1" s="1"/>
      <c r="CP1" s="1"/>
      <c r="CQ1" s="1"/>
      <c r="CR1" s="2"/>
      <c r="CS1" s="1"/>
      <c r="CT1" s="3"/>
      <c r="CU1" s="4"/>
      <c r="CV1" s="3"/>
      <c r="CW1" s="1"/>
      <c r="CX1" s="1"/>
      <c r="CY1" s="1"/>
      <c r="CZ1" s="1"/>
      <c r="DA1" s="1"/>
      <c r="DB1" s="2"/>
      <c r="DC1" s="1"/>
      <c r="DD1" s="3"/>
      <c r="DE1" s="4"/>
      <c r="DF1" s="3"/>
      <c r="DG1" s="1"/>
      <c r="DH1" s="1"/>
      <c r="DI1" s="1"/>
      <c r="DJ1" s="1"/>
      <c r="DK1" s="1"/>
      <c r="DL1" s="2"/>
      <c r="DM1" s="1"/>
      <c r="DN1" s="3"/>
      <c r="DO1" s="4"/>
      <c r="DP1" s="3"/>
      <c r="DQ1" s="1"/>
      <c r="DR1" s="1"/>
      <c r="DS1" s="1"/>
      <c r="DT1" s="1"/>
      <c r="DU1" s="1"/>
      <c r="DV1" s="2"/>
      <c r="DW1" s="1"/>
      <c r="DX1" s="3"/>
      <c r="DY1" s="4"/>
      <c r="DZ1" s="3"/>
      <c r="EA1" s="1"/>
      <c r="EB1" s="1"/>
      <c r="EC1" s="1"/>
      <c r="ED1" s="1"/>
      <c r="EE1" s="1"/>
      <c r="EF1" s="2"/>
      <c r="EG1" s="1"/>
      <c r="EH1" s="3"/>
      <c r="EI1" s="4"/>
      <c r="EJ1" s="3"/>
      <c r="EK1" s="1"/>
      <c r="EL1" s="1"/>
      <c r="EM1" s="1"/>
      <c r="EN1" s="1"/>
      <c r="EO1" s="1"/>
      <c r="EP1" s="2"/>
      <c r="EQ1" s="1"/>
      <c r="ER1" s="3"/>
      <c r="ES1" s="4"/>
      <c r="ET1" s="3"/>
      <c r="EU1" s="1"/>
      <c r="EV1" s="1"/>
      <c r="EW1" s="1"/>
      <c r="EX1" s="1"/>
      <c r="EY1" s="1"/>
      <c r="EZ1" s="2"/>
      <c r="FA1" s="1"/>
      <c r="FB1" s="3"/>
      <c r="FC1" s="4"/>
      <c r="FD1" s="3"/>
      <c r="FE1" s="1"/>
      <c r="FF1" s="1"/>
      <c r="FG1" s="1"/>
      <c r="FH1" s="1"/>
      <c r="FI1" s="1"/>
      <c r="FJ1" s="2"/>
      <c r="FK1" s="1"/>
      <c r="FL1" s="3"/>
      <c r="FM1" s="4"/>
      <c r="FN1" s="3"/>
      <c r="FO1" s="1"/>
      <c r="FP1" s="1"/>
      <c r="FQ1" s="1"/>
      <c r="FR1" s="1"/>
      <c r="FS1" s="1"/>
      <c r="FT1" s="2"/>
      <c r="FU1" s="1"/>
      <c r="FV1" s="3"/>
      <c r="FW1" s="4"/>
      <c r="FX1" s="3"/>
      <c r="FY1" s="1"/>
      <c r="FZ1" s="1"/>
      <c r="GA1" s="1"/>
      <c r="GB1" s="1"/>
      <c r="GC1" s="1"/>
      <c r="GD1" s="2"/>
      <c r="GE1" s="1"/>
      <c r="GF1" s="3"/>
      <c r="GG1" s="4"/>
      <c r="GH1" s="3"/>
      <c r="GI1" s="1"/>
      <c r="GJ1" s="1"/>
      <c r="GK1" s="1"/>
      <c r="GL1" s="1"/>
      <c r="GM1" s="1"/>
      <c r="GN1" s="2"/>
      <c r="GO1" s="1"/>
      <c r="GP1" s="3"/>
      <c r="GQ1" s="4"/>
      <c r="GR1" s="3"/>
      <c r="GS1" s="1"/>
      <c r="GT1" s="1"/>
      <c r="GU1" s="1"/>
      <c r="GV1" s="1"/>
      <c r="GW1" s="1"/>
      <c r="GX1" s="2"/>
      <c r="GY1" s="1"/>
      <c r="GZ1" s="3"/>
      <c r="HA1" s="4"/>
      <c r="HB1" s="3"/>
      <c r="HC1" s="1"/>
      <c r="HD1" s="1"/>
      <c r="HE1" s="1"/>
      <c r="HF1" s="1"/>
      <c r="HG1" s="1"/>
      <c r="HH1" s="2"/>
      <c r="HI1" s="1"/>
      <c r="HJ1" s="3"/>
      <c r="HK1" s="4"/>
      <c r="HL1" s="3"/>
      <c r="HM1" s="1"/>
      <c r="HN1" s="1"/>
      <c r="HO1" s="1"/>
      <c r="HP1" s="1"/>
      <c r="HQ1" s="1"/>
      <c r="HR1" s="2"/>
      <c r="HS1" s="1"/>
      <c r="HT1" s="3"/>
      <c r="HU1" s="4"/>
      <c r="HV1" s="3"/>
      <c r="HW1" s="1"/>
      <c r="HX1" s="1"/>
      <c r="HY1" s="1"/>
      <c r="HZ1" s="1"/>
      <c r="IA1" s="1"/>
      <c r="IB1" s="2"/>
      <c r="IC1" s="1"/>
      <c r="ID1" s="3"/>
      <c r="IE1" s="4"/>
      <c r="IF1" s="3"/>
      <c r="IG1" s="1"/>
      <c r="IH1" s="1"/>
      <c r="II1" s="1"/>
      <c r="IJ1" s="1"/>
      <c r="IK1" s="1"/>
      <c r="IL1" s="2"/>
      <c r="IM1" s="1"/>
      <c r="IN1" s="3"/>
      <c r="IO1" s="4"/>
      <c r="IP1" s="3"/>
      <c r="IQ1" s="1"/>
      <c r="IR1" s="1"/>
      <c r="IS1" s="1"/>
      <c r="IT1" s="1"/>
      <c r="IU1" s="1"/>
      <c r="IV1" s="2"/>
    </row>
    <row r="2" spans="1:48" ht="29.25" customHeight="1" hidden="1">
      <c r="A2" s="6"/>
      <c r="B2" s="7"/>
      <c r="C2" s="6"/>
      <c r="D2" s="8"/>
      <c r="E2" s="8"/>
      <c r="F2" s="295"/>
      <c r="G2" s="9"/>
      <c r="H2" s="9"/>
      <c r="I2" s="9"/>
      <c r="J2" s="10"/>
      <c r="K2" s="11"/>
      <c r="L2" s="10"/>
      <c r="M2" s="10"/>
      <c r="N2" s="12"/>
      <c r="O2" s="12"/>
      <c r="P2" s="12"/>
      <c r="Q2" s="12"/>
      <c r="R2" s="13"/>
      <c r="S2" s="14"/>
      <c r="T2" s="15"/>
      <c r="U2" s="10"/>
      <c r="V2" s="16"/>
      <c r="W2" s="14"/>
      <c r="X2" s="15"/>
      <c r="Y2" s="14"/>
      <c r="Z2" s="15"/>
      <c r="AA2" s="11"/>
      <c r="AB2" s="15"/>
      <c r="AC2" s="14"/>
      <c r="AD2" s="15"/>
      <c r="AE2" s="17"/>
      <c r="AF2" s="17"/>
      <c r="AG2" s="17"/>
      <c r="AH2" s="17"/>
      <c r="AI2" s="17"/>
      <c r="AJ2" s="17"/>
      <c r="AK2" s="17"/>
      <c r="AL2" s="18"/>
      <c r="AM2" s="18"/>
      <c r="AN2" s="19"/>
      <c r="AO2" s="20"/>
      <c r="AP2" s="19"/>
      <c r="AQ2" s="19"/>
      <c r="AR2" s="19"/>
      <c r="AS2" s="19"/>
      <c r="AT2" s="19"/>
      <c r="AU2" s="19"/>
      <c r="AV2" s="19"/>
    </row>
    <row r="3" spans="1:48" ht="38.25" customHeight="1" hidden="1">
      <c r="A3" s="6"/>
      <c r="B3" s="21"/>
      <c r="C3" s="22"/>
      <c r="D3" s="8"/>
      <c r="E3" s="8"/>
      <c r="F3" s="296"/>
      <c r="G3" s="9"/>
      <c r="H3" s="9"/>
      <c r="I3" s="9"/>
      <c r="J3" s="23"/>
      <c r="K3" s="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6"/>
      <c r="AM3" s="27"/>
      <c r="AN3" s="19"/>
      <c r="AO3" s="20"/>
      <c r="AP3" s="19"/>
      <c r="AQ3" s="19"/>
      <c r="AR3" s="19"/>
      <c r="AS3" s="19"/>
      <c r="AT3" s="19"/>
      <c r="AU3" s="19"/>
      <c r="AV3" s="19"/>
    </row>
    <row r="4" spans="1:41" ht="43.5" customHeight="1">
      <c r="A4" s="6"/>
      <c r="B4" s="21"/>
      <c r="C4" s="22"/>
      <c r="D4" s="8"/>
      <c r="E4" s="8"/>
      <c r="F4" s="28"/>
      <c r="G4" s="29"/>
      <c r="H4" s="29"/>
      <c r="I4" s="30"/>
      <c r="J4" s="31"/>
      <c r="K4" s="32"/>
      <c r="L4" s="31" t="s">
        <v>36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5"/>
      <c r="AM4" s="36"/>
      <c r="AN4" s="6"/>
      <c r="AO4" s="37"/>
    </row>
    <row r="5" spans="1:41" ht="23.25" customHeight="1">
      <c r="A5" s="6"/>
      <c r="B5" s="21"/>
      <c r="C5" s="22"/>
      <c r="D5" s="8"/>
      <c r="E5" s="8"/>
      <c r="F5" s="28"/>
      <c r="G5" s="29"/>
      <c r="H5" s="29"/>
      <c r="I5" s="30"/>
      <c r="J5" s="38" t="s">
        <v>189</v>
      </c>
      <c r="K5" s="297" t="s">
        <v>37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9"/>
      <c r="W5" s="40"/>
      <c r="X5" s="39"/>
      <c r="Y5" s="40"/>
      <c r="Z5" s="39"/>
      <c r="AA5" s="40"/>
      <c r="AB5" s="39"/>
      <c r="AC5" s="40"/>
      <c r="AD5" s="39"/>
      <c r="AE5" s="41"/>
      <c r="AF5" s="42"/>
      <c r="AG5" s="42"/>
      <c r="AH5" s="35"/>
      <c r="AI5" s="35"/>
      <c r="AJ5" s="35"/>
      <c r="AK5" s="34"/>
      <c r="AL5" s="35"/>
      <c r="AM5" s="36"/>
      <c r="AN5" s="6"/>
      <c r="AO5" s="37"/>
    </row>
    <row r="6" spans="1:41" ht="19.5" customHeight="1">
      <c r="A6" s="6"/>
      <c r="B6" s="21"/>
      <c r="C6" s="43"/>
      <c r="D6" s="8"/>
      <c r="E6" s="8"/>
      <c r="F6" s="28"/>
      <c r="G6" s="29"/>
      <c r="H6" s="29"/>
      <c r="I6" s="30"/>
      <c r="J6" s="44"/>
      <c r="K6" s="32"/>
      <c r="L6" s="45"/>
      <c r="M6" s="45"/>
      <c r="N6" s="44"/>
      <c r="O6" s="46"/>
      <c r="P6" s="44"/>
      <c r="Q6" s="44"/>
      <c r="R6" s="298" t="s">
        <v>38</v>
      </c>
      <c r="S6" s="298"/>
      <c r="T6" s="293">
        <v>0</v>
      </c>
      <c r="U6" s="293"/>
      <c r="V6" s="293"/>
      <c r="W6" s="47"/>
      <c r="X6" s="293" t="s">
        <v>39</v>
      </c>
      <c r="Y6" s="293"/>
      <c r="Z6" s="256">
        <v>0</v>
      </c>
      <c r="AA6" s="256"/>
      <c r="AB6" s="256"/>
      <c r="AC6" s="47"/>
      <c r="AD6" s="256" t="s">
        <v>74</v>
      </c>
      <c r="AE6" s="283"/>
      <c r="AF6" s="284" t="s">
        <v>113</v>
      </c>
      <c r="AG6" s="285"/>
      <c r="AH6" s="285"/>
      <c r="AI6" s="286"/>
      <c r="AJ6" s="48"/>
      <c r="AK6" s="49" t="s">
        <v>2</v>
      </c>
      <c r="AL6" s="48"/>
      <c r="AM6" s="49"/>
      <c r="AN6" s="50"/>
      <c r="AO6" s="51"/>
    </row>
    <row r="7" spans="1:41" ht="19.5" customHeight="1">
      <c r="A7" s="6"/>
      <c r="B7" s="21"/>
      <c r="C7" s="43"/>
      <c r="D7" s="8"/>
      <c r="E7" s="8"/>
      <c r="F7" s="28"/>
      <c r="G7" s="29"/>
      <c r="H7" s="29"/>
      <c r="I7" s="30"/>
      <c r="J7" s="52" t="s">
        <v>75</v>
      </c>
      <c r="K7" s="299">
        <v>38676</v>
      </c>
      <c r="L7" s="299"/>
      <c r="M7" s="299"/>
      <c r="N7" s="299"/>
      <c r="O7" s="299"/>
      <c r="P7" s="53"/>
      <c r="Q7" s="54"/>
      <c r="R7" s="298"/>
      <c r="S7" s="298"/>
      <c r="T7" s="293"/>
      <c r="U7" s="293"/>
      <c r="V7" s="293"/>
      <c r="W7" s="47"/>
      <c r="X7" s="293"/>
      <c r="Y7" s="293"/>
      <c r="Z7" s="256"/>
      <c r="AA7" s="256"/>
      <c r="AB7" s="256"/>
      <c r="AC7" s="47"/>
      <c r="AD7" s="256" t="s">
        <v>76</v>
      </c>
      <c r="AE7" s="283"/>
      <c r="AF7" s="284" t="s">
        <v>190</v>
      </c>
      <c r="AG7" s="285"/>
      <c r="AH7" s="285"/>
      <c r="AI7" s="286"/>
      <c r="AJ7" s="48"/>
      <c r="AK7" s="55" t="s">
        <v>77</v>
      </c>
      <c r="AL7" s="48"/>
      <c r="AM7" s="56"/>
      <c r="AN7" s="50"/>
      <c r="AO7" s="51"/>
    </row>
    <row r="8" spans="1:41" ht="19.5" customHeight="1">
      <c r="A8" s="6"/>
      <c r="B8" s="21"/>
      <c r="C8" s="43"/>
      <c r="D8" s="8"/>
      <c r="E8" s="8"/>
      <c r="F8" s="28"/>
      <c r="G8" s="29"/>
      <c r="H8" s="29"/>
      <c r="I8" s="30"/>
      <c r="J8" s="57"/>
      <c r="K8" s="58"/>
      <c r="L8" s="58"/>
      <c r="M8" s="58"/>
      <c r="N8" s="59"/>
      <c r="O8" s="60"/>
      <c r="P8" s="59"/>
      <c r="Q8" s="59"/>
      <c r="R8" s="61"/>
      <c r="S8" s="62"/>
      <c r="T8" s="63"/>
      <c r="U8" s="64"/>
      <c r="V8" s="63"/>
      <c r="W8" s="47"/>
      <c r="X8" s="293" t="s">
        <v>78</v>
      </c>
      <c r="Y8" s="293"/>
      <c r="Z8" s="294" t="s">
        <v>115</v>
      </c>
      <c r="AA8" s="294"/>
      <c r="AB8" s="294"/>
      <c r="AC8" s="47"/>
      <c r="AD8" s="256" t="s">
        <v>76</v>
      </c>
      <c r="AE8" s="283"/>
      <c r="AF8" s="284" t="s">
        <v>119</v>
      </c>
      <c r="AG8" s="285"/>
      <c r="AH8" s="285"/>
      <c r="AI8" s="286"/>
      <c r="AJ8" s="48"/>
      <c r="AK8" s="65" t="s">
        <v>7</v>
      </c>
      <c r="AL8" s="48"/>
      <c r="AM8" s="65"/>
      <c r="AN8" s="50"/>
      <c r="AO8" s="51"/>
    </row>
    <row r="9" spans="1:41" ht="19.5" customHeight="1">
      <c r="A9" s="6"/>
      <c r="B9" s="21"/>
      <c r="C9" s="43"/>
      <c r="D9" s="8"/>
      <c r="E9" s="8"/>
      <c r="F9" s="28"/>
      <c r="G9" s="29"/>
      <c r="H9" s="29"/>
      <c r="I9" s="30"/>
      <c r="J9" s="52" t="s">
        <v>8</v>
      </c>
      <c r="K9" s="287">
        <v>0.59375</v>
      </c>
      <c r="L9" s="287"/>
      <c r="M9" s="60"/>
      <c r="N9" s="60"/>
      <c r="O9" s="60"/>
      <c r="P9" s="60"/>
      <c r="Q9" s="59"/>
      <c r="R9" s="289" t="s">
        <v>9</v>
      </c>
      <c r="S9" s="290"/>
      <c r="T9" s="293">
        <v>0</v>
      </c>
      <c r="U9" s="293"/>
      <c r="V9" s="293"/>
      <c r="W9" s="47"/>
      <c r="X9" s="293"/>
      <c r="Y9" s="293"/>
      <c r="Z9" s="294" t="s">
        <v>117</v>
      </c>
      <c r="AA9" s="294"/>
      <c r="AB9" s="294"/>
      <c r="AC9" s="47"/>
      <c r="AD9" s="66"/>
      <c r="AE9" s="67"/>
      <c r="AF9" s="68"/>
      <c r="AG9" s="68"/>
      <c r="AH9" s="69"/>
      <c r="AI9" s="69"/>
      <c r="AJ9" s="69"/>
      <c r="AK9" s="70" t="s">
        <v>10</v>
      </c>
      <c r="AL9" s="71"/>
      <c r="AM9" s="70"/>
      <c r="AN9" s="50"/>
      <c r="AO9" s="51"/>
    </row>
    <row r="10" spans="1:41" ht="19.5" customHeight="1">
      <c r="A10" s="6"/>
      <c r="B10" s="21"/>
      <c r="C10" s="43"/>
      <c r="D10" s="8"/>
      <c r="E10" s="8"/>
      <c r="F10" s="28"/>
      <c r="G10" s="29"/>
      <c r="H10" s="29"/>
      <c r="I10" s="30"/>
      <c r="J10" s="57"/>
      <c r="K10" s="58"/>
      <c r="L10" s="58"/>
      <c r="M10" s="58"/>
      <c r="N10" s="59"/>
      <c r="O10" s="60"/>
      <c r="P10" s="59"/>
      <c r="Q10" s="59"/>
      <c r="R10" s="291"/>
      <c r="S10" s="292"/>
      <c r="T10" s="293"/>
      <c r="U10" s="293"/>
      <c r="V10" s="293"/>
      <c r="W10" s="47"/>
      <c r="X10" s="293" t="s">
        <v>45</v>
      </c>
      <c r="Y10" s="293"/>
      <c r="Z10" s="294" t="s">
        <v>118</v>
      </c>
      <c r="AA10" s="294"/>
      <c r="AB10" s="294"/>
      <c r="AC10" s="47"/>
      <c r="AD10" s="256" t="s">
        <v>79</v>
      </c>
      <c r="AE10" s="283"/>
      <c r="AF10" s="284" t="s">
        <v>116</v>
      </c>
      <c r="AG10" s="285"/>
      <c r="AH10" s="285"/>
      <c r="AI10" s="286"/>
      <c r="AJ10" s="48"/>
      <c r="AK10" s="65" t="s">
        <v>12</v>
      </c>
      <c r="AL10" s="48"/>
      <c r="AM10" s="65"/>
      <c r="AN10" s="50"/>
      <c r="AO10" s="51"/>
    </row>
    <row r="11" spans="1:41" ht="19.5" customHeight="1">
      <c r="A11" s="6"/>
      <c r="B11" s="21"/>
      <c r="C11" s="43"/>
      <c r="D11" s="8"/>
      <c r="E11" s="8"/>
      <c r="F11" s="28"/>
      <c r="G11" s="29"/>
      <c r="H11" s="29"/>
      <c r="I11" s="30"/>
      <c r="J11" s="52" t="s">
        <v>13</v>
      </c>
      <c r="K11" s="287">
        <v>0.6715277777777778</v>
      </c>
      <c r="L11" s="287"/>
      <c r="M11" s="60"/>
      <c r="N11" s="60"/>
      <c r="O11" s="60"/>
      <c r="P11" s="60"/>
      <c r="Q11" s="59"/>
      <c r="R11" s="72"/>
      <c r="S11" s="40"/>
      <c r="T11" s="39"/>
      <c r="U11" s="40"/>
      <c r="V11" s="39"/>
      <c r="W11" s="40"/>
      <c r="X11" s="73"/>
      <c r="Y11" s="73"/>
      <c r="Z11" s="288">
        <v>0</v>
      </c>
      <c r="AA11" s="288"/>
      <c r="AB11" s="288"/>
      <c r="AC11" s="40"/>
      <c r="AD11" s="39"/>
      <c r="AE11" s="41"/>
      <c r="AF11" s="42"/>
      <c r="AG11" s="42"/>
      <c r="AH11" s="35"/>
      <c r="AI11" s="35"/>
      <c r="AJ11" s="35"/>
      <c r="AK11" s="70" t="s">
        <v>14</v>
      </c>
      <c r="AL11" s="71"/>
      <c r="AM11" s="70"/>
      <c r="AN11" s="50"/>
      <c r="AO11" s="51"/>
    </row>
    <row r="12" spans="1:41" ht="19.5" customHeight="1">
      <c r="A12" s="6"/>
      <c r="B12" s="21"/>
      <c r="C12" s="6"/>
      <c r="D12" s="8"/>
      <c r="E12" s="8"/>
      <c r="F12" s="28"/>
      <c r="G12" s="29"/>
      <c r="H12" s="29"/>
      <c r="I12" s="30"/>
      <c r="J12" s="74"/>
      <c r="K12" s="32"/>
      <c r="L12" s="74"/>
      <c r="M12" s="74"/>
      <c r="N12" s="30"/>
      <c r="O12" s="32"/>
      <c r="P12" s="30"/>
      <c r="Q12" s="30"/>
      <c r="R12" s="72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1"/>
      <c r="AF12" s="42"/>
      <c r="AG12" s="42"/>
      <c r="AH12" s="35"/>
      <c r="AI12" s="35"/>
      <c r="AJ12" s="35"/>
      <c r="AK12" s="75"/>
      <c r="AL12" s="71"/>
      <c r="AM12" s="76"/>
      <c r="AN12" s="77"/>
      <c r="AO12" s="51"/>
    </row>
    <row r="13" spans="1:41" ht="18" customHeight="1">
      <c r="A13" s="6"/>
      <c r="B13" s="21"/>
      <c r="C13" s="6"/>
      <c r="D13" s="8"/>
      <c r="E13" s="8"/>
      <c r="F13" s="78"/>
      <c r="G13" s="278" t="s">
        <v>191</v>
      </c>
      <c r="H13" s="279"/>
      <c r="I13" s="279"/>
      <c r="J13" s="279"/>
      <c r="K13" s="280" t="s">
        <v>49</v>
      </c>
      <c r="L13" s="280"/>
      <c r="M13" s="79"/>
      <c r="N13" s="80"/>
      <c r="O13" s="81"/>
      <c r="P13" s="80"/>
      <c r="Q13" s="80"/>
      <c r="R13" s="82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5"/>
      <c r="AF13" s="86"/>
      <c r="AG13" s="86"/>
      <c r="AH13" s="87"/>
      <c r="AI13" s="87"/>
      <c r="AJ13" s="35"/>
      <c r="AK13" s="34"/>
      <c r="AL13" s="35"/>
      <c r="AM13" s="88"/>
      <c r="AN13" s="77"/>
      <c r="AO13" s="77"/>
    </row>
    <row r="14" spans="2:41" ht="22.5" customHeight="1">
      <c r="B14" s="89"/>
      <c r="D14" s="90"/>
      <c r="E14" s="90"/>
      <c r="F14" s="91"/>
      <c r="G14" s="281" t="s">
        <v>80</v>
      </c>
      <c r="H14" s="257" t="s">
        <v>16</v>
      </c>
      <c r="I14" s="257" t="s">
        <v>17</v>
      </c>
      <c r="J14" s="274" t="s">
        <v>18</v>
      </c>
      <c r="K14" s="274" t="s">
        <v>19</v>
      </c>
      <c r="L14" s="274" t="s">
        <v>20</v>
      </c>
      <c r="M14" s="274" t="s">
        <v>21</v>
      </c>
      <c r="N14" s="274" t="s">
        <v>21</v>
      </c>
      <c r="O14" s="276" t="s">
        <v>22</v>
      </c>
      <c r="P14" s="267" t="s">
        <v>23</v>
      </c>
      <c r="Q14" s="267" t="s">
        <v>24</v>
      </c>
      <c r="R14" s="269" t="s">
        <v>25</v>
      </c>
      <c r="S14" s="271" t="s">
        <v>192</v>
      </c>
      <c r="T14" s="272"/>
      <c r="U14" s="272"/>
      <c r="V14" s="272"/>
      <c r="W14" s="272"/>
      <c r="X14" s="273"/>
      <c r="Y14" s="271" t="s">
        <v>193</v>
      </c>
      <c r="Z14" s="272"/>
      <c r="AA14" s="272"/>
      <c r="AB14" s="272"/>
      <c r="AC14" s="272"/>
      <c r="AD14" s="273"/>
      <c r="AE14" s="264" t="s">
        <v>194</v>
      </c>
      <c r="AF14" s="264"/>
      <c r="AG14" s="264"/>
      <c r="AH14" s="264"/>
      <c r="AI14" s="264"/>
      <c r="AJ14" s="264"/>
      <c r="AK14" s="264" t="s">
        <v>195</v>
      </c>
      <c r="AL14" s="264"/>
      <c r="AM14" s="265" t="s">
        <v>30</v>
      </c>
      <c r="AN14" s="258" t="s">
        <v>31</v>
      </c>
      <c r="AO14" s="258" t="s">
        <v>32</v>
      </c>
    </row>
    <row r="15" spans="2:41" ht="22.5" customHeight="1">
      <c r="B15" s="89"/>
      <c r="D15" s="90"/>
      <c r="E15" s="90"/>
      <c r="F15" s="94"/>
      <c r="G15" s="282"/>
      <c r="H15" s="255"/>
      <c r="I15" s="255"/>
      <c r="J15" s="275"/>
      <c r="K15" s="275"/>
      <c r="L15" s="275"/>
      <c r="M15" s="275"/>
      <c r="N15" s="275"/>
      <c r="O15" s="277"/>
      <c r="P15" s="268"/>
      <c r="Q15" s="268"/>
      <c r="R15" s="270"/>
      <c r="S15" s="260">
        <v>1</v>
      </c>
      <c r="T15" s="261"/>
      <c r="U15" s="262">
        <v>2</v>
      </c>
      <c r="V15" s="263"/>
      <c r="W15" s="262">
        <v>3</v>
      </c>
      <c r="X15" s="263"/>
      <c r="Y15" s="262">
        <v>1</v>
      </c>
      <c r="Z15" s="263"/>
      <c r="AA15" s="262">
        <v>2</v>
      </c>
      <c r="AB15" s="263"/>
      <c r="AC15" s="262">
        <v>3</v>
      </c>
      <c r="AD15" s="263"/>
      <c r="AE15" s="95" t="s">
        <v>196</v>
      </c>
      <c r="AF15" s="95" t="s">
        <v>34</v>
      </c>
      <c r="AG15" s="95" t="s">
        <v>31</v>
      </c>
      <c r="AH15" s="95" t="s">
        <v>197</v>
      </c>
      <c r="AI15" s="96" t="s">
        <v>34</v>
      </c>
      <c r="AJ15" s="96" t="s">
        <v>31</v>
      </c>
      <c r="AK15" s="264"/>
      <c r="AL15" s="264"/>
      <c r="AM15" s="266"/>
      <c r="AN15" s="259"/>
      <c r="AO15" s="259"/>
    </row>
    <row r="16" spans="2:41" ht="41.25" customHeight="1">
      <c r="B16" s="89"/>
      <c r="C16" s="5">
        <v>1</v>
      </c>
      <c r="D16" s="97">
        <v>1</v>
      </c>
      <c r="E16" s="97"/>
      <c r="F16" s="98" t="s">
        <v>191</v>
      </c>
      <c r="G16" s="99">
        <v>71</v>
      </c>
      <c r="H16" s="99">
        <v>18</v>
      </c>
      <c r="I16" s="99">
        <v>18</v>
      </c>
      <c r="J16" s="100" t="s">
        <v>198</v>
      </c>
      <c r="K16" s="101" t="s">
        <v>198</v>
      </c>
      <c r="L16" s="102" t="s">
        <v>51</v>
      </c>
      <c r="M16" s="99" t="s">
        <v>191</v>
      </c>
      <c r="N16" s="103">
        <v>0</v>
      </c>
      <c r="O16" s="104">
        <v>1985</v>
      </c>
      <c r="P16" s="105">
        <v>3</v>
      </c>
      <c r="Q16" s="105">
        <v>3</v>
      </c>
      <c r="R16" s="106">
        <v>135.8</v>
      </c>
      <c r="S16" s="107" t="s">
        <v>52</v>
      </c>
      <c r="T16" s="108">
        <v>145</v>
      </c>
      <c r="U16" s="107" t="s">
        <v>56</v>
      </c>
      <c r="V16" s="108">
        <v>152</v>
      </c>
      <c r="W16" s="107" t="s">
        <v>96</v>
      </c>
      <c r="X16" s="108">
        <v>152</v>
      </c>
      <c r="Y16" s="107" t="s">
        <v>56</v>
      </c>
      <c r="Z16" s="108">
        <v>185</v>
      </c>
      <c r="AA16" s="107" t="s">
        <v>56</v>
      </c>
      <c r="AB16" s="108">
        <v>185</v>
      </c>
      <c r="AC16" s="107" t="s">
        <v>52</v>
      </c>
      <c r="AD16" s="108">
        <v>186</v>
      </c>
      <c r="AE16" s="109">
        <v>152.0016422</v>
      </c>
      <c r="AF16" s="110">
        <v>2</v>
      </c>
      <c r="AG16" s="110">
        <v>7</v>
      </c>
      <c r="AH16" s="109">
        <v>186.0016422</v>
      </c>
      <c r="AI16" s="110">
        <v>2</v>
      </c>
      <c r="AJ16" s="110">
        <v>7</v>
      </c>
      <c r="AK16" s="111" t="s">
        <v>199</v>
      </c>
      <c r="AL16" s="108">
        <v>338.00164221</v>
      </c>
      <c r="AM16" s="110">
        <v>1</v>
      </c>
      <c r="AN16" s="110">
        <v>8</v>
      </c>
      <c r="AO16" s="110">
        <v>22</v>
      </c>
    </row>
    <row r="17" spans="2:41" ht="41.25" customHeight="1">
      <c r="B17" s="89"/>
      <c r="C17" s="5">
        <v>1</v>
      </c>
      <c r="D17" s="97">
        <v>2</v>
      </c>
      <c r="E17" s="97"/>
      <c r="F17" s="98" t="s">
        <v>191</v>
      </c>
      <c r="G17" s="99">
        <v>62</v>
      </c>
      <c r="H17" s="99">
        <v>9</v>
      </c>
      <c r="I17" s="99">
        <v>9</v>
      </c>
      <c r="J17" s="100" t="s">
        <v>200</v>
      </c>
      <c r="K17" s="101" t="s">
        <v>200</v>
      </c>
      <c r="L17" s="102" t="s">
        <v>55</v>
      </c>
      <c r="M17" s="99" t="s">
        <v>191</v>
      </c>
      <c r="N17" s="103">
        <v>0</v>
      </c>
      <c r="O17" s="104">
        <v>1986</v>
      </c>
      <c r="P17" s="105">
        <v>1</v>
      </c>
      <c r="Q17" s="105">
        <v>1</v>
      </c>
      <c r="R17" s="106">
        <v>133.6</v>
      </c>
      <c r="S17" s="107" t="s">
        <v>96</v>
      </c>
      <c r="T17" s="108">
        <v>151</v>
      </c>
      <c r="U17" s="107" t="s">
        <v>96</v>
      </c>
      <c r="V17" s="108">
        <v>153</v>
      </c>
      <c r="W17" s="107" t="s">
        <v>56</v>
      </c>
      <c r="X17" s="108">
        <v>155</v>
      </c>
      <c r="Y17" s="107" t="s">
        <v>56</v>
      </c>
      <c r="Z17" s="108">
        <v>180</v>
      </c>
      <c r="AA17" s="107" t="s">
        <v>52</v>
      </c>
      <c r="AB17" s="108">
        <v>180</v>
      </c>
      <c r="AC17" s="107" t="s">
        <v>56</v>
      </c>
      <c r="AD17" s="108">
        <v>185</v>
      </c>
      <c r="AE17" s="109">
        <v>153.0016642</v>
      </c>
      <c r="AF17" s="110">
        <v>1</v>
      </c>
      <c r="AG17" s="110">
        <v>8</v>
      </c>
      <c r="AH17" s="109">
        <v>180.0016642</v>
      </c>
      <c r="AI17" s="110">
        <v>4</v>
      </c>
      <c r="AJ17" s="110">
        <v>5</v>
      </c>
      <c r="AK17" s="111" t="s">
        <v>52</v>
      </c>
      <c r="AL17" s="108">
        <v>333.00166422</v>
      </c>
      <c r="AM17" s="110">
        <v>2</v>
      </c>
      <c r="AN17" s="110">
        <v>7</v>
      </c>
      <c r="AO17" s="110">
        <v>20</v>
      </c>
    </row>
    <row r="18" spans="2:41" ht="41.25" customHeight="1">
      <c r="B18" s="89"/>
      <c r="C18" s="5">
        <v>1</v>
      </c>
      <c r="D18" s="97">
        <v>3</v>
      </c>
      <c r="E18" s="97"/>
      <c r="F18" s="98" t="s">
        <v>191</v>
      </c>
      <c r="G18" s="99">
        <v>69</v>
      </c>
      <c r="H18" s="99">
        <v>16</v>
      </c>
      <c r="I18" s="99">
        <v>16</v>
      </c>
      <c r="J18" s="100" t="s">
        <v>201</v>
      </c>
      <c r="K18" s="101" t="s">
        <v>201</v>
      </c>
      <c r="L18" s="102" t="s">
        <v>62</v>
      </c>
      <c r="M18" s="99" t="s">
        <v>191</v>
      </c>
      <c r="N18" s="103">
        <v>0</v>
      </c>
      <c r="O18" s="104">
        <v>1984</v>
      </c>
      <c r="P18" s="105">
        <v>3</v>
      </c>
      <c r="Q18" s="105">
        <v>3</v>
      </c>
      <c r="R18" s="106">
        <v>131.1</v>
      </c>
      <c r="S18" s="107" t="s">
        <v>52</v>
      </c>
      <c r="T18" s="108">
        <v>138</v>
      </c>
      <c r="U18" s="107" t="s">
        <v>56</v>
      </c>
      <c r="V18" s="108">
        <v>143</v>
      </c>
      <c r="W18" s="107" t="s">
        <v>52</v>
      </c>
      <c r="X18" s="108">
        <v>143</v>
      </c>
      <c r="Y18" s="107" t="s">
        <v>52</v>
      </c>
      <c r="Z18" s="108">
        <v>186</v>
      </c>
      <c r="AA18" s="107" t="s">
        <v>56</v>
      </c>
      <c r="AB18" s="108">
        <v>190</v>
      </c>
      <c r="AC18" s="107" t="s">
        <v>56</v>
      </c>
      <c r="AD18" s="108">
        <v>190</v>
      </c>
      <c r="AE18" s="109">
        <v>143.0016892</v>
      </c>
      <c r="AF18" s="110">
        <v>3</v>
      </c>
      <c r="AG18" s="110">
        <v>6</v>
      </c>
      <c r="AH18" s="109">
        <v>186.0016892</v>
      </c>
      <c r="AI18" s="110">
        <v>1</v>
      </c>
      <c r="AJ18" s="110">
        <v>8</v>
      </c>
      <c r="AK18" s="111" t="s">
        <v>52</v>
      </c>
      <c r="AL18" s="108">
        <v>329.00168923</v>
      </c>
      <c r="AM18" s="110">
        <v>3</v>
      </c>
      <c r="AN18" s="110">
        <v>6</v>
      </c>
      <c r="AO18" s="110">
        <v>20</v>
      </c>
    </row>
    <row r="19" spans="2:41" ht="41.25" customHeight="1">
      <c r="B19" s="89"/>
      <c r="C19" s="5">
        <v>1</v>
      </c>
      <c r="D19" s="97">
        <v>4</v>
      </c>
      <c r="E19" s="97"/>
      <c r="F19" s="98" t="s">
        <v>191</v>
      </c>
      <c r="G19" s="99">
        <v>60</v>
      </c>
      <c r="H19" s="99">
        <v>7</v>
      </c>
      <c r="I19" s="99">
        <v>7</v>
      </c>
      <c r="J19" s="100" t="s">
        <v>202</v>
      </c>
      <c r="K19" s="101" t="s">
        <v>202</v>
      </c>
      <c r="L19" s="102" t="s">
        <v>51</v>
      </c>
      <c r="M19" s="99" t="s">
        <v>191</v>
      </c>
      <c r="N19" s="103">
        <v>0</v>
      </c>
      <c r="O19" s="104">
        <v>1986</v>
      </c>
      <c r="P19" s="105">
        <v>2</v>
      </c>
      <c r="Q19" s="105">
        <v>2</v>
      </c>
      <c r="R19" s="106">
        <v>122.45</v>
      </c>
      <c r="S19" s="107" t="s">
        <v>52</v>
      </c>
      <c r="T19" s="108">
        <v>136</v>
      </c>
      <c r="U19" s="107" t="s">
        <v>52</v>
      </c>
      <c r="V19" s="108">
        <v>140</v>
      </c>
      <c r="W19" s="107" t="s">
        <v>56</v>
      </c>
      <c r="X19" s="108">
        <v>143</v>
      </c>
      <c r="Y19" s="107" t="s">
        <v>52</v>
      </c>
      <c r="Z19" s="108">
        <v>166</v>
      </c>
      <c r="AA19" s="107" t="s">
        <v>56</v>
      </c>
      <c r="AB19" s="108">
        <v>180</v>
      </c>
      <c r="AC19" s="107" t="s">
        <v>52</v>
      </c>
      <c r="AD19" s="108">
        <v>180</v>
      </c>
      <c r="AE19" s="109">
        <v>140.0017757</v>
      </c>
      <c r="AF19" s="110">
        <v>4</v>
      </c>
      <c r="AG19" s="110">
        <v>5</v>
      </c>
      <c r="AH19" s="109">
        <v>180.0017757</v>
      </c>
      <c r="AI19" s="110">
        <v>3</v>
      </c>
      <c r="AJ19" s="110">
        <v>6</v>
      </c>
      <c r="AK19" s="111" t="s">
        <v>52</v>
      </c>
      <c r="AL19" s="108">
        <v>320.00177571</v>
      </c>
      <c r="AM19" s="110">
        <v>4</v>
      </c>
      <c r="AN19" s="110">
        <v>5</v>
      </c>
      <c r="AO19" s="110">
        <v>16</v>
      </c>
    </row>
    <row r="20" spans="2:41" ht="41.25" customHeight="1">
      <c r="B20" s="89"/>
      <c r="C20" s="5">
        <v>1</v>
      </c>
      <c r="D20" s="97">
        <v>5</v>
      </c>
      <c r="E20" s="97"/>
      <c r="F20" s="98" t="s">
        <v>191</v>
      </c>
      <c r="G20" s="99">
        <v>58</v>
      </c>
      <c r="H20" s="99">
        <v>5</v>
      </c>
      <c r="I20" s="99">
        <v>5</v>
      </c>
      <c r="J20" s="100" t="s">
        <v>203</v>
      </c>
      <c r="K20" s="101" t="s">
        <v>203</v>
      </c>
      <c r="L20" s="102" t="s">
        <v>60</v>
      </c>
      <c r="M20" s="99" t="s">
        <v>191</v>
      </c>
      <c r="N20" s="103">
        <v>0</v>
      </c>
      <c r="O20" s="104">
        <v>1986</v>
      </c>
      <c r="P20" s="105">
        <v>1</v>
      </c>
      <c r="Q20" s="105">
        <v>1</v>
      </c>
      <c r="R20" s="106">
        <v>117.8</v>
      </c>
      <c r="S20" s="107" t="s">
        <v>56</v>
      </c>
      <c r="T20" s="108">
        <v>135</v>
      </c>
      <c r="U20" s="107" t="s">
        <v>52</v>
      </c>
      <c r="V20" s="108">
        <v>135</v>
      </c>
      <c r="W20" s="107" t="s">
        <v>56</v>
      </c>
      <c r="X20" s="108">
        <v>140</v>
      </c>
      <c r="Y20" s="107" t="s">
        <v>56</v>
      </c>
      <c r="Z20" s="108">
        <v>161</v>
      </c>
      <c r="AA20" s="107" t="s">
        <v>52</v>
      </c>
      <c r="AB20" s="108">
        <v>161</v>
      </c>
      <c r="AC20" s="107" t="s">
        <v>56</v>
      </c>
      <c r="AD20" s="108">
        <v>167</v>
      </c>
      <c r="AE20" s="109">
        <v>135.0018222</v>
      </c>
      <c r="AF20" s="110">
        <v>5</v>
      </c>
      <c r="AG20" s="110">
        <v>4</v>
      </c>
      <c r="AH20" s="109">
        <v>161.0018222</v>
      </c>
      <c r="AI20" s="110">
        <v>6</v>
      </c>
      <c r="AJ20" s="110">
        <v>3</v>
      </c>
      <c r="AK20" s="111" t="s">
        <v>52</v>
      </c>
      <c r="AL20" s="108">
        <v>296.00182222</v>
      </c>
      <c r="AM20" s="110">
        <v>5</v>
      </c>
      <c r="AN20" s="110">
        <v>4</v>
      </c>
      <c r="AO20" s="110">
        <v>11</v>
      </c>
    </row>
    <row r="21" spans="2:41" ht="41.25" customHeight="1">
      <c r="B21" s="89"/>
      <c r="C21" s="5">
        <v>1</v>
      </c>
      <c r="D21" s="97">
        <v>6</v>
      </c>
      <c r="E21" s="97"/>
      <c r="F21" s="98" t="s">
        <v>191</v>
      </c>
      <c r="G21" s="99">
        <v>61</v>
      </c>
      <c r="H21" s="99">
        <v>8</v>
      </c>
      <c r="I21" s="99">
        <v>8</v>
      </c>
      <c r="J21" s="100" t="s">
        <v>204</v>
      </c>
      <c r="K21" s="101" t="s">
        <v>204</v>
      </c>
      <c r="L21" s="102" t="s">
        <v>98</v>
      </c>
      <c r="M21" s="99" t="s">
        <v>191</v>
      </c>
      <c r="N21" s="103">
        <v>0</v>
      </c>
      <c r="O21" s="104">
        <v>1985</v>
      </c>
      <c r="P21" s="105">
        <v>2</v>
      </c>
      <c r="Q21" s="105">
        <v>2</v>
      </c>
      <c r="R21" s="106">
        <v>106.82</v>
      </c>
      <c r="S21" s="107" t="s">
        <v>52</v>
      </c>
      <c r="T21" s="108">
        <v>120</v>
      </c>
      <c r="U21" s="107" t="s">
        <v>52</v>
      </c>
      <c r="V21" s="108">
        <v>125</v>
      </c>
      <c r="W21" s="107" t="s">
        <v>56</v>
      </c>
      <c r="X21" s="108">
        <v>130</v>
      </c>
      <c r="Y21" s="107" t="s">
        <v>56</v>
      </c>
      <c r="Z21" s="108">
        <v>153</v>
      </c>
      <c r="AA21" s="107" t="s">
        <v>52</v>
      </c>
      <c r="AB21" s="108">
        <v>153</v>
      </c>
      <c r="AC21" s="107" t="s">
        <v>52</v>
      </c>
      <c r="AD21" s="108">
        <v>160</v>
      </c>
      <c r="AE21" s="109">
        <v>125.001932</v>
      </c>
      <c r="AF21" s="110">
        <v>8</v>
      </c>
      <c r="AG21" s="110">
        <v>1</v>
      </c>
      <c r="AH21" s="109">
        <v>160.00193199999998</v>
      </c>
      <c r="AI21" s="110">
        <v>7</v>
      </c>
      <c r="AJ21" s="110">
        <v>2</v>
      </c>
      <c r="AK21" s="111" t="s">
        <v>52</v>
      </c>
      <c r="AL21" s="108">
        <v>285.00193201</v>
      </c>
      <c r="AM21" s="110">
        <v>6</v>
      </c>
      <c r="AN21" s="110">
        <v>3</v>
      </c>
      <c r="AO21" s="110">
        <v>6</v>
      </c>
    </row>
    <row r="22" spans="2:41" ht="41.25" customHeight="1">
      <c r="B22" s="89"/>
      <c r="C22" s="5">
        <v>1</v>
      </c>
      <c r="D22" s="97">
        <v>7</v>
      </c>
      <c r="E22" s="97"/>
      <c r="F22" s="98" t="s">
        <v>191</v>
      </c>
      <c r="G22" s="99">
        <v>59</v>
      </c>
      <c r="H22" s="99">
        <v>6</v>
      </c>
      <c r="I22" s="99">
        <v>6</v>
      </c>
      <c r="J22" s="100" t="s">
        <v>205</v>
      </c>
      <c r="K22" s="101" t="s">
        <v>205</v>
      </c>
      <c r="L22" s="102" t="s">
        <v>66</v>
      </c>
      <c r="M22" s="99" t="s">
        <v>191</v>
      </c>
      <c r="N22" s="103">
        <v>0</v>
      </c>
      <c r="O22" s="104">
        <v>1983</v>
      </c>
      <c r="P22" s="105">
        <v>4</v>
      </c>
      <c r="Q22" s="105">
        <v>4</v>
      </c>
      <c r="R22" s="106">
        <v>117.04</v>
      </c>
      <c r="S22" s="107" t="s">
        <v>52</v>
      </c>
      <c r="T22" s="108">
        <v>115</v>
      </c>
      <c r="U22" s="107" t="s">
        <v>52</v>
      </c>
      <c r="V22" s="108">
        <v>118</v>
      </c>
      <c r="W22" s="107" t="s">
        <v>52</v>
      </c>
      <c r="X22" s="108">
        <v>120</v>
      </c>
      <c r="Y22" s="107" t="s">
        <v>52</v>
      </c>
      <c r="Z22" s="108">
        <v>160</v>
      </c>
      <c r="AA22" s="107" t="s">
        <v>52</v>
      </c>
      <c r="AB22" s="108">
        <v>165</v>
      </c>
      <c r="AC22" s="107" t="s">
        <v>56</v>
      </c>
      <c r="AD22" s="108">
        <v>166</v>
      </c>
      <c r="AE22" s="109">
        <v>120.0018298</v>
      </c>
      <c r="AF22" s="110">
        <v>9</v>
      </c>
      <c r="AG22" s="110">
        <v>0</v>
      </c>
      <c r="AH22" s="109">
        <v>165.0018298</v>
      </c>
      <c r="AI22" s="110">
        <v>5</v>
      </c>
      <c r="AJ22" s="110">
        <v>4</v>
      </c>
      <c r="AK22" s="111" t="s">
        <v>52</v>
      </c>
      <c r="AL22" s="108">
        <v>285.00182982</v>
      </c>
      <c r="AM22" s="110">
        <v>7</v>
      </c>
      <c r="AN22" s="110">
        <v>2</v>
      </c>
      <c r="AO22" s="110">
        <v>6</v>
      </c>
    </row>
    <row r="23" spans="2:41" ht="41.25" customHeight="1">
      <c r="B23" s="89"/>
      <c r="C23" s="5">
        <v>1</v>
      </c>
      <c r="D23" s="97">
        <v>8</v>
      </c>
      <c r="E23" s="97"/>
      <c r="F23" s="98" t="s">
        <v>191</v>
      </c>
      <c r="G23" s="99">
        <v>57</v>
      </c>
      <c r="H23" s="99">
        <v>4</v>
      </c>
      <c r="I23" s="99">
        <v>4</v>
      </c>
      <c r="J23" s="100" t="s">
        <v>206</v>
      </c>
      <c r="K23" s="101" t="s">
        <v>206</v>
      </c>
      <c r="L23" s="102" t="s">
        <v>70</v>
      </c>
      <c r="M23" s="99" t="s">
        <v>191</v>
      </c>
      <c r="N23" s="103">
        <v>0</v>
      </c>
      <c r="O23" s="104">
        <v>1983</v>
      </c>
      <c r="P23" s="105">
        <v>4</v>
      </c>
      <c r="Q23" s="105">
        <v>4</v>
      </c>
      <c r="R23" s="106">
        <v>108.56</v>
      </c>
      <c r="S23" s="107">
        <v>0</v>
      </c>
      <c r="T23" s="108">
        <v>128</v>
      </c>
      <c r="U23" s="107" t="s">
        <v>52</v>
      </c>
      <c r="V23" s="108">
        <v>128</v>
      </c>
      <c r="W23" s="107" t="s">
        <v>56</v>
      </c>
      <c r="X23" s="108">
        <v>133</v>
      </c>
      <c r="Y23" s="107" t="s">
        <v>52</v>
      </c>
      <c r="Z23" s="108">
        <v>150</v>
      </c>
      <c r="AA23" s="107" t="s">
        <v>52</v>
      </c>
      <c r="AB23" s="108">
        <v>155</v>
      </c>
      <c r="AC23" s="107" t="s">
        <v>56</v>
      </c>
      <c r="AD23" s="108">
        <v>160</v>
      </c>
      <c r="AE23" s="109">
        <v>128.0019146</v>
      </c>
      <c r="AF23" s="110">
        <v>7</v>
      </c>
      <c r="AG23" s="110">
        <v>2</v>
      </c>
      <c r="AH23" s="109">
        <v>155.0019146</v>
      </c>
      <c r="AI23" s="110">
        <v>8</v>
      </c>
      <c r="AJ23" s="110">
        <v>1</v>
      </c>
      <c r="AK23" s="111" t="s">
        <v>52</v>
      </c>
      <c r="AL23" s="108">
        <v>283</v>
      </c>
      <c r="AM23" s="110">
        <v>8</v>
      </c>
      <c r="AN23" s="110">
        <v>1</v>
      </c>
      <c r="AO23" s="110">
        <v>4</v>
      </c>
    </row>
    <row r="24" spans="2:41" ht="41.25" customHeight="1">
      <c r="B24" s="89"/>
      <c r="C24" s="5">
        <v>1</v>
      </c>
      <c r="D24" s="97">
        <v>9</v>
      </c>
      <c r="E24" s="97"/>
      <c r="F24" s="98" t="s">
        <v>191</v>
      </c>
      <c r="G24" s="99">
        <v>66</v>
      </c>
      <c r="H24" s="99">
        <v>13</v>
      </c>
      <c r="I24" s="99">
        <v>13</v>
      </c>
      <c r="J24" s="100" t="s">
        <v>207</v>
      </c>
      <c r="K24" s="101" t="s">
        <v>207</v>
      </c>
      <c r="L24" s="102" t="s">
        <v>64</v>
      </c>
      <c r="M24" s="99" t="s">
        <v>191</v>
      </c>
      <c r="N24" s="103">
        <v>0</v>
      </c>
      <c r="O24" s="104">
        <v>1985</v>
      </c>
      <c r="P24" s="105">
        <v>2</v>
      </c>
      <c r="Q24" s="105">
        <v>2</v>
      </c>
      <c r="R24" s="106">
        <v>120.35</v>
      </c>
      <c r="S24" s="107" t="s">
        <v>52</v>
      </c>
      <c r="T24" s="108">
        <v>125</v>
      </c>
      <c r="U24" s="107" t="s">
        <v>52</v>
      </c>
      <c r="V24" s="108">
        <v>130</v>
      </c>
      <c r="W24" s="107" t="s">
        <v>56</v>
      </c>
      <c r="X24" s="108">
        <v>136</v>
      </c>
      <c r="Y24" s="107" t="s">
        <v>52</v>
      </c>
      <c r="Z24" s="108">
        <v>140</v>
      </c>
      <c r="AA24" s="107" t="s">
        <v>56</v>
      </c>
      <c r="AB24" s="108">
        <v>145</v>
      </c>
      <c r="AC24" s="107" t="s">
        <v>56</v>
      </c>
      <c r="AD24" s="108">
        <v>151</v>
      </c>
      <c r="AE24" s="109">
        <v>130.0017967</v>
      </c>
      <c r="AF24" s="110">
        <v>6</v>
      </c>
      <c r="AG24" s="110">
        <v>3</v>
      </c>
      <c r="AH24" s="109">
        <v>140.0017967</v>
      </c>
      <c r="AI24" s="110">
        <v>9</v>
      </c>
      <c r="AJ24" s="110">
        <v>0</v>
      </c>
      <c r="AK24" s="111" t="s">
        <v>52</v>
      </c>
      <c r="AL24" s="108">
        <v>270.00179673</v>
      </c>
      <c r="AM24" s="110">
        <v>9</v>
      </c>
      <c r="AN24" s="110">
        <v>0</v>
      </c>
      <c r="AO24" s="110">
        <v>3</v>
      </c>
    </row>
    <row r="25" spans="2:41" ht="41.25" customHeight="1">
      <c r="B25" s="89"/>
      <c r="C25" s="5">
        <v>0</v>
      </c>
      <c r="D25" s="97">
        <v>10</v>
      </c>
      <c r="E25" s="97"/>
      <c r="F25" s="98">
        <v>0</v>
      </c>
      <c r="G25" s="99">
        <v>0</v>
      </c>
      <c r="H25" s="99">
        <v>0</v>
      </c>
      <c r="I25" s="99">
        <v>0</v>
      </c>
      <c r="J25" s="100">
        <v>0</v>
      </c>
      <c r="K25" s="101">
        <v>0</v>
      </c>
      <c r="L25" s="102">
        <v>0</v>
      </c>
      <c r="M25" s="99">
        <v>0</v>
      </c>
      <c r="N25" s="103">
        <v>0</v>
      </c>
      <c r="O25" s="104">
        <v>0</v>
      </c>
      <c r="P25" s="105">
        <v>0</v>
      </c>
      <c r="Q25" s="105">
        <v>0</v>
      </c>
      <c r="R25" s="106">
        <v>0</v>
      </c>
      <c r="S25" s="107">
        <v>0</v>
      </c>
      <c r="T25" s="108">
        <v>0</v>
      </c>
      <c r="U25" s="107">
        <v>0</v>
      </c>
      <c r="V25" s="108">
        <v>0</v>
      </c>
      <c r="W25" s="107">
        <v>0</v>
      </c>
      <c r="X25" s="108">
        <v>0</v>
      </c>
      <c r="Y25" s="107">
        <v>0</v>
      </c>
      <c r="Z25" s="108">
        <v>0</v>
      </c>
      <c r="AA25" s="107">
        <v>0</v>
      </c>
      <c r="AB25" s="108">
        <v>0</v>
      </c>
      <c r="AC25" s="107">
        <v>0</v>
      </c>
      <c r="AD25" s="108">
        <v>0</v>
      </c>
      <c r="AE25" s="109">
        <v>0</v>
      </c>
      <c r="AF25" s="110">
        <v>0</v>
      </c>
      <c r="AG25" s="110">
        <v>0</v>
      </c>
      <c r="AH25" s="109">
        <v>0</v>
      </c>
      <c r="AI25" s="110">
        <v>0</v>
      </c>
      <c r="AJ25" s="110">
        <v>0</v>
      </c>
      <c r="AK25" s="111">
        <v>0</v>
      </c>
      <c r="AL25" s="108">
        <v>0</v>
      </c>
      <c r="AM25" s="110">
        <v>0</v>
      </c>
      <c r="AN25" s="110">
        <v>0</v>
      </c>
      <c r="AO25" s="110">
        <v>0</v>
      </c>
    </row>
    <row r="26" spans="2:41" ht="41.25" customHeight="1">
      <c r="B26" s="89"/>
      <c r="C26" s="5">
        <v>0</v>
      </c>
      <c r="D26" s="97">
        <v>11</v>
      </c>
      <c r="E26" s="97"/>
      <c r="F26" s="98">
        <v>0</v>
      </c>
      <c r="G26" s="99">
        <v>0</v>
      </c>
      <c r="H26" s="99">
        <v>0</v>
      </c>
      <c r="I26" s="99">
        <v>0</v>
      </c>
      <c r="J26" s="100">
        <v>0</v>
      </c>
      <c r="K26" s="101">
        <v>0</v>
      </c>
      <c r="L26" s="102">
        <v>0</v>
      </c>
      <c r="M26" s="99">
        <v>0</v>
      </c>
      <c r="N26" s="103">
        <v>0</v>
      </c>
      <c r="O26" s="104">
        <v>0</v>
      </c>
      <c r="P26" s="105">
        <v>0</v>
      </c>
      <c r="Q26" s="105">
        <v>0</v>
      </c>
      <c r="R26" s="106">
        <v>0</v>
      </c>
      <c r="S26" s="107">
        <v>0</v>
      </c>
      <c r="T26" s="108">
        <v>0</v>
      </c>
      <c r="U26" s="107">
        <v>0</v>
      </c>
      <c r="V26" s="108">
        <v>0</v>
      </c>
      <c r="W26" s="107">
        <v>0</v>
      </c>
      <c r="X26" s="108">
        <v>0</v>
      </c>
      <c r="Y26" s="107">
        <v>0</v>
      </c>
      <c r="Z26" s="108">
        <v>0</v>
      </c>
      <c r="AA26" s="107">
        <v>0</v>
      </c>
      <c r="AB26" s="108">
        <v>0</v>
      </c>
      <c r="AC26" s="107">
        <v>0</v>
      </c>
      <c r="AD26" s="108">
        <v>0</v>
      </c>
      <c r="AE26" s="109">
        <v>0</v>
      </c>
      <c r="AF26" s="110">
        <v>0</v>
      </c>
      <c r="AG26" s="110">
        <v>0</v>
      </c>
      <c r="AH26" s="109">
        <v>0</v>
      </c>
      <c r="AI26" s="110">
        <v>0</v>
      </c>
      <c r="AJ26" s="110">
        <v>0</v>
      </c>
      <c r="AK26" s="111">
        <v>0</v>
      </c>
      <c r="AL26" s="108">
        <v>0</v>
      </c>
      <c r="AM26" s="110">
        <v>0</v>
      </c>
      <c r="AN26" s="110">
        <v>0</v>
      </c>
      <c r="AO26" s="110">
        <v>0</v>
      </c>
    </row>
    <row r="27" spans="2:41" ht="30" customHeight="1">
      <c r="B27" s="89"/>
      <c r="C27" s="5">
        <v>0</v>
      </c>
      <c r="D27" s="97">
        <v>12</v>
      </c>
      <c r="E27" s="97"/>
      <c r="F27" s="98">
        <v>0</v>
      </c>
      <c r="G27" s="99">
        <v>0</v>
      </c>
      <c r="H27" s="99">
        <v>0</v>
      </c>
      <c r="I27" s="99">
        <v>0</v>
      </c>
      <c r="J27" s="100">
        <v>0</v>
      </c>
      <c r="K27" s="101">
        <v>0</v>
      </c>
      <c r="L27" s="102">
        <v>0</v>
      </c>
      <c r="M27" s="99">
        <v>0</v>
      </c>
      <c r="N27" s="103">
        <v>0</v>
      </c>
      <c r="O27" s="104">
        <v>0</v>
      </c>
      <c r="P27" s="105">
        <v>0</v>
      </c>
      <c r="Q27" s="105">
        <v>0</v>
      </c>
      <c r="R27" s="106">
        <v>0</v>
      </c>
      <c r="S27" s="107">
        <v>0</v>
      </c>
      <c r="T27" s="108">
        <v>0</v>
      </c>
      <c r="U27" s="107">
        <v>0</v>
      </c>
      <c r="V27" s="108">
        <v>0</v>
      </c>
      <c r="W27" s="107">
        <v>0</v>
      </c>
      <c r="X27" s="108">
        <v>0</v>
      </c>
      <c r="Y27" s="107">
        <v>0</v>
      </c>
      <c r="Z27" s="108">
        <v>0</v>
      </c>
      <c r="AA27" s="107">
        <v>0</v>
      </c>
      <c r="AB27" s="108">
        <v>0</v>
      </c>
      <c r="AC27" s="107">
        <v>0</v>
      </c>
      <c r="AD27" s="108">
        <v>0</v>
      </c>
      <c r="AE27" s="109">
        <v>0</v>
      </c>
      <c r="AF27" s="110">
        <v>0</v>
      </c>
      <c r="AG27" s="110">
        <v>0</v>
      </c>
      <c r="AH27" s="109">
        <v>0</v>
      </c>
      <c r="AI27" s="110">
        <v>0</v>
      </c>
      <c r="AJ27" s="110">
        <v>0</v>
      </c>
      <c r="AK27" s="111">
        <v>0</v>
      </c>
      <c r="AL27" s="108">
        <v>0</v>
      </c>
      <c r="AM27" s="110">
        <v>0</v>
      </c>
      <c r="AN27" s="110">
        <v>0</v>
      </c>
      <c r="AO27" s="110">
        <v>0</v>
      </c>
    </row>
    <row r="28" spans="2:41" ht="30" customHeight="1">
      <c r="B28" s="89"/>
      <c r="C28" s="5">
        <v>0</v>
      </c>
      <c r="D28" s="97">
        <v>13</v>
      </c>
      <c r="E28" s="97"/>
      <c r="F28" s="98">
        <v>0</v>
      </c>
      <c r="G28" s="99">
        <v>0</v>
      </c>
      <c r="H28" s="99">
        <v>0</v>
      </c>
      <c r="I28" s="99">
        <v>0</v>
      </c>
      <c r="J28" s="100">
        <v>0</v>
      </c>
      <c r="K28" s="101">
        <v>0</v>
      </c>
      <c r="L28" s="102">
        <v>0</v>
      </c>
      <c r="M28" s="99">
        <v>0</v>
      </c>
      <c r="N28" s="103">
        <v>0</v>
      </c>
      <c r="O28" s="104">
        <v>0</v>
      </c>
      <c r="P28" s="105">
        <v>0</v>
      </c>
      <c r="Q28" s="105">
        <v>0</v>
      </c>
      <c r="R28" s="106">
        <v>0</v>
      </c>
      <c r="S28" s="107">
        <v>0</v>
      </c>
      <c r="T28" s="108">
        <v>0</v>
      </c>
      <c r="U28" s="107">
        <v>0</v>
      </c>
      <c r="V28" s="108">
        <v>0</v>
      </c>
      <c r="W28" s="107">
        <v>0</v>
      </c>
      <c r="X28" s="108">
        <v>0</v>
      </c>
      <c r="Y28" s="107">
        <v>0</v>
      </c>
      <c r="Z28" s="108">
        <v>0</v>
      </c>
      <c r="AA28" s="107">
        <v>0</v>
      </c>
      <c r="AB28" s="108">
        <v>0</v>
      </c>
      <c r="AC28" s="107">
        <v>0</v>
      </c>
      <c r="AD28" s="108">
        <v>0</v>
      </c>
      <c r="AE28" s="109">
        <v>0</v>
      </c>
      <c r="AF28" s="110">
        <v>0</v>
      </c>
      <c r="AG28" s="110">
        <v>0</v>
      </c>
      <c r="AH28" s="109">
        <v>0</v>
      </c>
      <c r="AI28" s="110">
        <v>0</v>
      </c>
      <c r="AJ28" s="110">
        <v>0</v>
      </c>
      <c r="AK28" s="111">
        <v>0</v>
      </c>
      <c r="AL28" s="108">
        <v>0</v>
      </c>
      <c r="AM28" s="110">
        <v>0</v>
      </c>
      <c r="AN28" s="110">
        <v>0</v>
      </c>
      <c r="AO28" s="110">
        <v>0</v>
      </c>
    </row>
    <row r="29" spans="2:41" ht="30" customHeight="1">
      <c r="B29" s="89"/>
      <c r="C29" s="5">
        <v>0</v>
      </c>
      <c r="D29" s="97">
        <v>14</v>
      </c>
      <c r="E29" s="97"/>
      <c r="F29" s="98">
        <v>0</v>
      </c>
      <c r="G29" s="99">
        <v>0</v>
      </c>
      <c r="H29" s="99">
        <v>0</v>
      </c>
      <c r="I29" s="99">
        <v>0</v>
      </c>
      <c r="J29" s="100">
        <v>0</v>
      </c>
      <c r="K29" s="101">
        <v>0</v>
      </c>
      <c r="L29" s="102">
        <v>0</v>
      </c>
      <c r="M29" s="99">
        <v>0</v>
      </c>
      <c r="N29" s="103">
        <v>0</v>
      </c>
      <c r="O29" s="104">
        <v>0</v>
      </c>
      <c r="P29" s="105">
        <v>0</v>
      </c>
      <c r="Q29" s="105">
        <v>0</v>
      </c>
      <c r="R29" s="106">
        <v>0</v>
      </c>
      <c r="S29" s="107">
        <v>0</v>
      </c>
      <c r="T29" s="108">
        <v>0</v>
      </c>
      <c r="U29" s="107">
        <v>0</v>
      </c>
      <c r="V29" s="108">
        <v>0</v>
      </c>
      <c r="W29" s="107">
        <v>0</v>
      </c>
      <c r="X29" s="108">
        <v>0</v>
      </c>
      <c r="Y29" s="107">
        <v>0</v>
      </c>
      <c r="Z29" s="108">
        <v>0</v>
      </c>
      <c r="AA29" s="107">
        <v>0</v>
      </c>
      <c r="AB29" s="108">
        <v>0</v>
      </c>
      <c r="AC29" s="107">
        <v>0</v>
      </c>
      <c r="AD29" s="108">
        <v>0</v>
      </c>
      <c r="AE29" s="109">
        <v>0</v>
      </c>
      <c r="AF29" s="110">
        <v>0</v>
      </c>
      <c r="AG29" s="110">
        <v>0</v>
      </c>
      <c r="AH29" s="109">
        <v>0</v>
      </c>
      <c r="AI29" s="110">
        <v>0</v>
      </c>
      <c r="AJ29" s="110">
        <v>0</v>
      </c>
      <c r="AK29" s="111">
        <v>0</v>
      </c>
      <c r="AL29" s="108">
        <v>0</v>
      </c>
      <c r="AM29" s="110">
        <v>0</v>
      </c>
      <c r="AN29" s="110">
        <v>0</v>
      </c>
      <c r="AO29" s="110">
        <v>0</v>
      </c>
    </row>
    <row r="30" spans="2:41" ht="30" customHeight="1">
      <c r="B30" s="89"/>
      <c r="C30" s="5">
        <v>0</v>
      </c>
      <c r="D30" s="97">
        <v>15</v>
      </c>
      <c r="E30" s="97"/>
      <c r="F30" s="98">
        <v>0</v>
      </c>
      <c r="G30" s="99">
        <v>0</v>
      </c>
      <c r="H30" s="99">
        <v>0</v>
      </c>
      <c r="I30" s="99">
        <v>0</v>
      </c>
      <c r="J30" s="100">
        <v>0</v>
      </c>
      <c r="K30" s="101">
        <v>0</v>
      </c>
      <c r="L30" s="102">
        <v>0</v>
      </c>
      <c r="M30" s="99">
        <v>0</v>
      </c>
      <c r="N30" s="103">
        <v>0</v>
      </c>
      <c r="O30" s="104">
        <v>0</v>
      </c>
      <c r="P30" s="105">
        <v>0</v>
      </c>
      <c r="Q30" s="105">
        <v>0</v>
      </c>
      <c r="R30" s="106">
        <v>0</v>
      </c>
      <c r="S30" s="107">
        <v>0</v>
      </c>
      <c r="T30" s="108">
        <v>0</v>
      </c>
      <c r="U30" s="107">
        <v>0</v>
      </c>
      <c r="V30" s="108">
        <v>0</v>
      </c>
      <c r="W30" s="107">
        <v>0</v>
      </c>
      <c r="X30" s="108">
        <v>0</v>
      </c>
      <c r="Y30" s="107">
        <v>0</v>
      </c>
      <c r="Z30" s="108">
        <v>0</v>
      </c>
      <c r="AA30" s="107">
        <v>0</v>
      </c>
      <c r="AB30" s="108">
        <v>0</v>
      </c>
      <c r="AC30" s="107">
        <v>0</v>
      </c>
      <c r="AD30" s="108">
        <v>0</v>
      </c>
      <c r="AE30" s="109">
        <v>0</v>
      </c>
      <c r="AF30" s="110">
        <v>0</v>
      </c>
      <c r="AG30" s="110">
        <v>0</v>
      </c>
      <c r="AH30" s="109">
        <v>0</v>
      </c>
      <c r="AI30" s="110">
        <v>0</v>
      </c>
      <c r="AJ30" s="110">
        <v>0</v>
      </c>
      <c r="AK30" s="111">
        <v>0</v>
      </c>
      <c r="AL30" s="108">
        <v>0</v>
      </c>
      <c r="AM30" s="110">
        <v>0</v>
      </c>
      <c r="AN30" s="110">
        <v>0</v>
      </c>
      <c r="AO30" s="110">
        <v>0</v>
      </c>
    </row>
    <row r="31" spans="2:41" ht="30" customHeight="1">
      <c r="B31" s="89"/>
      <c r="C31" s="5">
        <v>0</v>
      </c>
      <c r="D31" s="97">
        <v>16</v>
      </c>
      <c r="E31" s="97"/>
      <c r="F31" s="98">
        <v>0</v>
      </c>
      <c r="G31" s="99">
        <v>0</v>
      </c>
      <c r="H31" s="99">
        <v>0</v>
      </c>
      <c r="I31" s="99">
        <v>0</v>
      </c>
      <c r="J31" s="100">
        <v>0</v>
      </c>
      <c r="K31" s="101">
        <v>0</v>
      </c>
      <c r="L31" s="102">
        <v>0</v>
      </c>
      <c r="M31" s="99">
        <v>0</v>
      </c>
      <c r="N31" s="103">
        <v>0</v>
      </c>
      <c r="O31" s="104">
        <v>0</v>
      </c>
      <c r="P31" s="105">
        <v>0</v>
      </c>
      <c r="Q31" s="105">
        <v>0</v>
      </c>
      <c r="R31" s="106">
        <v>0</v>
      </c>
      <c r="S31" s="107">
        <v>0</v>
      </c>
      <c r="T31" s="108">
        <v>0</v>
      </c>
      <c r="U31" s="107">
        <v>0</v>
      </c>
      <c r="V31" s="108">
        <v>0</v>
      </c>
      <c r="W31" s="107">
        <v>0</v>
      </c>
      <c r="X31" s="108">
        <v>0</v>
      </c>
      <c r="Y31" s="107">
        <v>0</v>
      </c>
      <c r="Z31" s="108">
        <v>0</v>
      </c>
      <c r="AA31" s="107">
        <v>0</v>
      </c>
      <c r="AB31" s="108">
        <v>0</v>
      </c>
      <c r="AC31" s="107">
        <v>0</v>
      </c>
      <c r="AD31" s="108">
        <v>0</v>
      </c>
      <c r="AE31" s="109">
        <v>0</v>
      </c>
      <c r="AF31" s="110">
        <v>0</v>
      </c>
      <c r="AG31" s="110">
        <v>0</v>
      </c>
      <c r="AH31" s="109">
        <v>0</v>
      </c>
      <c r="AI31" s="110">
        <v>0</v>
      </c>
      <c r="AJ31" s="110">
        <v>0</v>
      </c>
      <c r="AK31" s="111">
        <v>0</v>
      </c>
      <c r="AL31" s="108">
        <v>0</v>
      </c>
      <c r="AM31" s="110">
        <v>0</v>
      </c>
      <c r="AN31" s="110">
        <v>0</v>
      </c>
      <c r="AO31" s="110">
        <v>0</v>
      </c>
    </row>
    <row r="32" spans="2:41" ht="30" customHeight="1">
      <c r="B32" s="89"/>
      <c r="C32" s="5">
        <v>0</v>
      </c>
      <c r="D32" s="97">
        <v>17</v>
      </c>
      <c r="E32" s="97"/>
      <c r="F32" s="98">
        <v>0</v>
      </c>
      <c r="G32" s="99">
        <v>0</v>
      </c>
      <c r="H32" s="99">
        <v>0</v>
      </c>
      <c r="I32" s="99">
        <v>0</v>
      </c>
      <c r="J32" s="100">
        <v>0</v>
      </c>
      <c r="K32" s="101">
        <v>0</v>
      </c>
      <c r="L32" s="102">
        <v>0</v>
      </c>
      <c r="M32" s="99">
        <v>0</v>
      </c>
      <c r="N32" s="103">
        <v>0</v>
      </c>
      <c r="O32" s="104">
        <v>0</v>
      </c>
      <c r="P32" s="105">
        <v>0</v>
      </c>
      <c r="Q32" s="105">
        <v>0</v>
      </c>
      <c r="R32" s="106">
        <v>0</v>
      </c>
      <c r="S32" s="107">
        <v>0</v>
      </c>
      <c r="T32" s="108">
        <v>0</v>
      </c>
      <c r="U32" s="107">
        <v>0</v>
      </c>
      <c r="V32" s="108">
        <v>0</v>
      </c>
      <c r="W32" s="107">
        <v>0</v>
      </c>
      <c r="X32" s="108">
        <v>0</v>
      </c>
      <c r="Y32" s="107">
        <v>0</v>
      </c>
      <c r="Z32" s="108">
        <v>0</v>
      </c>
      <c r="AA32" s="107">
        <v>0</v>
      </c>
      <c r="AB32" s="108">
        <v>0</v>
      </c>
      <c r="AC32" s="107">
        <v>0</v>
      </c>
      <c r="AD32" s="108">
        <v>0</v>
      </c>
      <c r="AE32" s="109">
        <v>0</v>
      </c>
      <c r="AF32" s="110">
        <v>0</v>
      </c>
      <c r="AG32" s="110">
        <v>0</v>
      </c>
      <c r="AH32" s="109">
        <v>0</v>
      </c>
      <c r="AI32" s="110">
        <v>0</v>
      </c>
      <c r="AJ32" s="110">
        <v>0</v>
      </c>
      <c r="AK32" s="111">
        <v>0</v>
      </c>
      <c r="AL32" s="108">
        <v>0</v>
      </c>
      <c r="AM32" s="110">
        <v>0</v>
      </c>
      <c r="AN32" s="110">
        <v>0</v>
      </c>
      <c r="AO32" s="110">
        <v>0</v>
      </c>
    </row>
    <row r="33" spans="2:41" ht="30" customHeight="1">
      <c r="B33" s="89"/>
      <c r="C33" s="5">
        <v>0</v>
      </c>
      <c r="D33" s="97">
        <v>18</v>
      </c>
      <c r="E33" s="97"/>
      <c r="F33" s="98">
        <v>0</v>
      </c>
      <c r="G33" s="99">
        <v>0</v>
      </c>
      <c r="H33" s="99">
        <v>0</v>
      </c>
      <c r="I33" s="99">
        <v>0</v>
      </c>
      <c r="J33" s="100">
        <v>0</v>
      </c>
      <c r="K33" s="101">
        <v>0</v>
      </c>
      <c r="L33" s="102">
        <v>0</v>
      </c>
      <c r="M33" s="99">
        <v>0</v>
      </c>
      <c r="N33" s="103">
        <v>0</v>
      </c>
      <c r="O33" s="104">
        <v>0</v>
      </c>
      <c r="P33" s="105">
        <v>0</v>
      </c>
      <c r="Q33" s="105">
        <v>0</v>
      </c>
      <c r="R33" s="106">
        <v>0</v>
      </c>
      <c r="S33" s="107">
        <v>0</v>
      </c>
      <c r="T33" s="108">
        <v>0</v>
      </c>
      <c r="U33" s="107">
        <v>0</v>
      </c>
      <c r="V33" s="108">
        <v>0</v>
      </c>
      <c r="W33" s="107">
        <v>0</v>
      </c>
      <c r="X33" s="108">
        <v>0</v>
      </c>
      <c r="Y33" s="107">
        <v>0</v>
      </c>
      <c r="Z33" s="108">
        <v>0</v>
      </c>
      <c r="AA33" s="107">
        <v>0</v>
      </c>
      <c r="AB33" s="108">
        <v>0</v>
      </c>
      <c r="AC33" s="107">
        <v>0</v>
      </c>
      <c r="AD33" s="108">
        <v>0</v>
      </c>
      <c r="AE33" s="109">
        <v>0</v>
      </c>
      <c r="AF33" s="110">
        <v>0</v>
      </c>
      <c r="AG33" s="110">
        <v>0</v>
      </c>
      <c r="AH33" s="109">
        <v>0</v>
      </c>
      <c r="AI33" s="110">
        <v>0</v>
      </c>
      <c r="AJ33" s="110">
        <v>0</v>
      </c>
      <c r="AK33" s="111">
        <v>0</v>
      </c>
      <c r="AL33" s="108">
        <v>0</v>
      </c>
      <c r="AM33" s="110">
        <v>0</v>
      </c>
      <c r="AN33" s="110">
        <v>0</v>
      </c>
      <c r="AO33" s="110">
        <v>0</v>
      </c>
    </row>
    <row r="34" spans="2:41" ht="30" customHeight="1">
      <c r="B34" s="89"/>
      <c r="C34" s="5">
        <v>0</v>
      </c>
      <c r="D34" s="97">
        <v>19</v>
      </c>
      <c r="E34" s="97"/>
      <c r="F34" s="98">
        <v>0</v>
      </c>
      <c r="G34" s="99">
        <v>0</v>
      </c>
      <c r="H34" s="99">
        <v>0</v>
      </c>
      <c r="I34" s="99">
        <v>0</v>
      </c>
      <c r="J34" s="100">
        <v>0</v>
      </c>
      <c r="K34" s="101">
        <v>0</v>
      </c>
      <c r="L34" s="102">
        <v>0</v>
      </c>
      <c r="M34" s="99">
        <v>0</v>
      </c>
      <c r="N34" s="103">
        <v>0</v>
      </c>
      <c r="O34" s="104">
        <v>0</v>
      </c>
      <c r="P34" s="105">
        <v>0</v>
      </c>
      <c r="Q34" s="105">
        <v>0</v>
      </c>
      <c r="R34" s="106">
        <v>0</v>
      </c>
      <c r="S34" s="107">
        <v>0</v>
      </c>
      <c r="T34" s="108">
        <v>0</v>
      </c>
      <c r="U34" s="107">
        <v>0</v>
      </c>
      <c r="V34" s="108">
        <v>0</v>
      </c>
      <c r="W34" s="107">
        <v>0</v>
      </c>
      <c r="X34" s="108">
        <v>0</v>
      </c>
      <c r="Y34" s="107">
        <v>0</v>
      </c>
      <c r="Z34" s="108">
        <v>0</v>
      </c>
      <c r="AA34" s="107">
        <v>0</v>
      </c>
      <c r="AB34" s="108">
        <v>0</v>
      </c>
      <c r="AC34" s="107">
        <v>0</v>
      </c>
      <c r="AD34" s="108">
        <v>0</v>
      </c>
      <c r="AE34" s="109">
        <v>0</v>
      </c>
      <c r="AF34" s="110">
        <v>0</v>
      </c>
      <c r="AG34" s="110">
        <v>0</v>
      </c>
      <c r="AH34" s="109">
        <v>0</v>
      </c>
      <c r="AI34" s="110">
        <v>0</v>
      </c>
      <c r="AJ34" s="110">
        <v>0</v>
      </c>
      <c r="AK34" s="111">
        <v>0</v>
      </c>
      <c r="AL34" s="108">
        <v>0</v>
      </c>
      <c r="AM34" s="110">
        <v>0</v>
      </c>
      <c r="AN34" s="110">
        <v>0</v>
      </c>
      <c r="AO34" s="110">
        <v>0</v>
      </c>
    </row>
    <row r="35" spans="2:41" ht="30" customHeight="1">
      <c r="B35" s="89"/>
      <c r="C35" s="5">
        <v>0</v>
      </c>
      <c r="D35" s="97">
        <v>20</v>
      </c>
      <c r="E35" s="97"/>
      <c r="F35" s="98">
        <v>0</v>
      </c>
      <c r="G35" s="99">
        <v>0</v>
      </c>
      <c r="H35" s="99">
        <v>0</v>
      </c>
      <c r="I35" s="99">
        <v>0</v>
      </c>
      <c r="J35" s="100">
        <v>0</v>
      </c>
      <c r="K35" s="101">
        <v>0</v>
      </c>
      <c r="L35" s="102">
        <v>0</v>
      </c>
      <c r="M35" s="99">
        <v>0</v>
      </c>
      <c r="N35" s="103">
        <v>0</v>
      </c>
      <c r="O35" s="104">
        <v>0</v>
      </c>
      <c r="P35" s="105">
        <v>0</v>
      </c>
      <c r="Q35" s="105">
        <v>0</v>
      </c>
      <c r="R35" s="106">
        <v>0</v>
      </c>
      <c r="S35" s="107">
        <v>0</v>
      </c>
      <c r="T35" s="108">
        <v>0</v>
      </c>
      <c r="U35" s="107">
        <v>0</v>
      </c>
      <c r="V35" s="108">
        <v>0</v>
      </c>
      <c r="W35" s="107">
        <v>0</v>
      </c>
      <c r="X35" s="108">
        <v>0</v>
      </c>
      <c r="Y35" s="107">
        <v>0</v>
      </c>
      <c r="Z35" s="108">
        <v>0</v>
      </c>
      <c r="AA35" s="107">
        <v>0</v>
      </c>
      <c r="AB35" s="108">
        <v>0</v>
      </c>
      <c r="AC35" s="107">
        <v>0</v>
      </c>
      <c r="AD35" s="108">
        <v>0</v>
      </c>
      <c r="AE35" s="109">
        <v>0</v>
      </c>
      <c r="AF35" s="110">
        <v>0</v>
      </c>
      <c r="AG35" s="110">
        <v>0</v>
      </c>
      <c r="AH35" s="109">
        <v>0</v>
      </c>
      <c r="AI35" s="110">
        <v>0</v>
      </c>
      <c r="AJ35" s="110">
        <v>0</v>
      </c>
      <c r="AK35" s="111">
        <v>0</v>
      </c>
      <c r="AL35" s="108">
        <v>0</v>
      </c>
      <c r="AM35" s="110">
        <v>0</v>
      </c>
      <c r="AN35" s="110">
        <v>0</v>
      </c>
      <c r="AO35" s="110">
        <v>0</v>
      </c>
    </row>
    <row r="36" spans="2:41" ht="30" customHeight="1">
      <c r="B36" s="89"/>
      <c r="C36" s="5">
        <v>0</v>
      </c>
      <c r="D36" s="97">
        <v>21</v>
      </c>
      <c r="E36" s="97"/>
      <c r="F36" s="98">
        <v>0</v>
      </c>
      <c r="G36" s="99">
        <v>0</v>
      </c>
      <c r="H36" s="99">
        <v>0</v>
      </c>
      <c r="I36" s="99">
        <v>0</v>
      </c>
      <c r="J36" s="100">
        <v>0</v>
      </c>
      <c r="K36" s="101">
        <v>0</v>
      </c>
      <c r="L36" s="102">
        <v>0</v>
      </c>
      <c r="M36" s="99">
        <v>0</v>
      </c>
      <c r="N36" s="103">
        <v>0</v>
      </c>
      <c r="O36" s="104">
        <v>0</v>
      </c>
      <c r="P36" s="105">
        <v>0</v>
      </c>
      <c r="Q36" s="105">
        <v>0</v>
      </c>
      <c r="R36" s="106">
        <v>0</v>
      </c>
      <c r="S36" s="107">
        <v>0</v>
      </c>
      <c r="T36" s="108">
        <v>0</v>
      </c>
      <c r="U36" s="107">
        <v>0</v>
      </c>
      <c r="V36" s="108">
        <v>0</v>
      </c>
      <c r="W36" s="107">
        <v>0</v>
      </c>
      <c r="X36" s="108">
        <v>0</v>
      </c>
      <c r="Y36" s="107">
        <v>0</v>
      </c>
      <c r="Z36" s="108">
        <v>0</v>
      </c>
      <c r="AA36" s="107">
        <v>0</v>
      </c>
      <c r="AB36" s="108">
        <v>0</v>
      </c>
      <c r="AC36" s="107">
        <v>0</v>
      </c>
      <c r="AD36" s="108">
        <v>0</v>
      </c>
      <c r="AE36" s="109">
        <v>0</v>
      </c>
      <c r="AF36" s="110">
        <v>0</v>
      </c>
      <c r="AG36" s="110">
        <v>0</v>
      </c>
      <c r="AH36" s="109">
        <v>0</v>
      </c>
      <c r="AI36" s="110">
        <v>0</v>
      </c>
      <c r="AJ36" s="110">
        <v>0</v>
      </c>
      <c r="AK36" s="111">
        <v>0</v>
      </c>
      <c r="AL36" s="108">
        <v>0</v>
      </c>
      <c r="AM36" s="110">
        <v>0</v>
      </c>
      <c r="AN36" s="110">
        <v>0</v>
      </c>
      <c r="AO36" s="110">
        <v>0</v>
      </c>
    </row>
    <row r="37" spans="2:41" ht="30" customHeight="1">
      <c r="B37" s="89"/>
      <c r="C37" s="5">
        <v>0</v>
      </c>
      <c r="D37" s="97">
        <v>22</v>
      </c>
      <c r="E37" s="97"/>
      <c r="F37" s="98">
        <v>0</v>
      </c>
      <c r="G37" s="99">
        <v>0</v>
      </c>
      <c r="H37" s="99">
        <v>0</v>
      </c>
      <c r="I37" s="99">
        <v>0</v>
      </c>
      <c r="J37" s="100">
        <v>0</v>
      </c>
      <c r="K37" s="101">
        <v>0</v>
      </c>
      <c r="L37" s="102">
        <v>0</v>
      </c>
      <c r="M37" s="99">
        <v>0</v>
      </c>
      <c r="N37" s="103">
        <v>0</v>
      </c>
      <c r="O37" s="104">
        <v>0</v>
      </c>
      <c r="P37" s="105">
        <v>0</v>
      </c>
      <c r="Q37" s="105">
        <v>0</v>
      </c>
      <c r="R37" s="106">
        <v>0</v>
      </c>
      <c r="S37" s="107">
        <v>0</v>
      </c>
      <c r="T37" s="108">
        <v>0</v>
      </c>
      <c r="U37" s="107">
        <v>0</v>
      </c>
      <c r="V37" s="108">
        <v>0</v>
      </c>
      <c r="W37" s="107">
        <v>0</v>
      </c>
      <c r="X37" s="108">
        <v>0</v>
      </c>
      <c r="Y37" s="107">
        <v>0</v>
      </c>
      <c r="Z37" s="108">
        <v>0</v>
      </c>
      <c r="AA37" s="107">
        <v>0</v>
      </c>
      <c r="AB37" s="108">
        <v>0</v>
      </c>
      <c r="AC37" s="107">
        <v>0</v>
      </c>
      <c r="AD37" s="108">
        <v>0</v>
      </c>
      <c r="AE37" s="109">
        <v>0</v>
      </c>
      <c r="AF37" s="110">
        <v>0</v>
      </c>
      <c r="AG37" s="110">
        <v>0</v>
      </c>
      <c r="AH37" s="109">
        <v>0</v>
      </c>
      <c r="AI37" s="110">
        <v>0</v>
      </c>
      <c r="AJ37" s="110">
        <v>0</v>
      </c>
      <c r="AK37" s="111">
        <v>0</v>
      </c>
      <c r="AL37" s="108">
        <v>0</v>
      </c>
      <c r="AM37" s="110">
        <v>0</v>
      </c>
      <c r="AN37" s="110">
        <v>0</v>
      </c>
      <c r="AO37" s="110">
        <v>0</v>
      </c>
    </row>
    <row r="38" spans="2:41" ht="30" customHeight="1">
      <c r="B38" s="89"/>
      <c r="C38" s="5">
        <v>0</v>
      </c>
      <c r="D38" s="97">
        <v>23</v>
      </c>
      <c r="E38" s="97"/>
      <c r="F38" s="98">
        <v>0</v>
      </c>
      <c r="G38" s="99">
        <v>0</v>
      </c>
      <c r="H38" s="99">
        <v>0</v>
      </c>
      <c r="I38" s="99">
        <v>0</v>
      </c>
      <c r="J38" s="100">
        <v>0</v>
      </c>
      <c r="K38" s="101">
        <v>0</v>
      </c>
      <c r="L38" s="102">
        <v>0</v>
      </c>
      <c r="M38" s="99">
        <v>0</v>
      </c>
      <c r="N38" s="103">
        <v>0</v>
      </c>
      <c r="O38" s="104">
        <v>0</v>
      </c>
      <c r="P38" s="105">
        <v>0</v>
      </c>
      <c r="Q38" s="105">
        <v>0</v>
      </c>
      <c r="R38" s="106">
        <v>0</v>
      </c>
      <c r="S38" s="107">
        <v>0</v>
      </c>
      <c r="T38" s="108">
        <v>0</v>
      </c>
      <c r="U38" s="107">
        <v>0</v>
      </c>
      <c r="V38" s="108">
        <v>0</v>
      </c>
      <c r="W38" s="107">
        <v>0</v>
      </c>
      <c r="X38" s="108">
        <v>0</v>
      </c>
      <c r="Y38" s="107">
        <v>0</v>
      </c>
      <c r="Z38" s="108">
        <v>0</v>
      </c>
      <c r="AA38" s="107">
        <v>0</v>
      </c>
      <c r="AB38" s="108">
        <v>0</v>
      </c>
      <c r="AC38" s="107">
        <v>0</v>
      </c>
      <c r="AD38" s="108">
        <v>0</v>
      </c>
      <c r="AE38" s="109">
        <v>0</v>
      </c>
      <c r="AF38" s="110">
        <v>0</v>
      </c>
      <c r="AG38" s="110">
        <v>0</v>
      </c>
      <c r="AH38" s="109">
        <v>0</v>
      </c>
      <c r="AI38" s="110">
        <v>0</v>
      </c>
      <c r="AJ38" s="110">
        <v>0</v>
      </c>
      <c r="AK38" s="111">
        <v>0</v>
      </c>
      <c r="AL38" s="108">
        <v>0</v>
      </c>
      <c r="AM38" s="110">
        <v>0</v>
      </c>
      <c r="AN38" s="110">
        <v>0</v>
      </c>
      <c r="AO38" s="110">
        <v>0</v>
      </c>
    </row>
    <row r="39" spans="2:41" ht="30" customHeight="1">
      <c r="B39" s="89"/>
      <c r="C39" s="5">
        <v>0</v>
      </c>
      <c r="D39" s="97">
        <v>24</v>
      </c>
      <c r="E39" s="97"/>
      <c r="F39" s="98">
        <v>0</v>
      </c>
      <c r="G39" s="99">
        <v>0</v>
      </c>
      <c r="H39" s="99">
        <v>0</v>
      </c>
      <c r="I39" s="99">
        <v>0</v>
      </c>
      <c r="J39" s="100">
        <v>0</v>
      </c>
      <c r="K39" s="101">
        <v>0</v>
      </c>
      <c r="L39" s="102">
        <v>0</v>
      </c>
      <c r="M39" s="99">
        <v>0</v>
      </c>
      <c r="N39" s="103">
        <v>0</v>
      </c>
      <c r="O39" s="104">
        <v>0</v>
      </c>
      <c r="P39" s="105">
        <v>0</v>
      </c>
      <c r="Q39" s="105">
        <v>0</v>
      </c>
      <c r="R39" s="106">
        <v>0</v>
      </c>
      <c r="S39" s="107">
        <v>0</v>
      </c>
      <c r="T39" s="108">
        <v>0</v>
      </c>
      <c r="U39" s="107">
        <v>0</v>
      </c>
      <c r="V39" s="108">
        <v>0</v>
      </c>
      <c r="W39" s="107">
        <v>0</v>
      </c>
      <c r="X39" s="108">
        <v>0</v>
      </c>
      <c r="Y39" s="107">
        <v>0</v>
      </c>
      <c r="Z39" s="108">
        <v>0</v>
      </c>
      <c r="AA39" s="107">
        <v>0</v>
      </c>
      <c r="AB39" s="108">
        <v>0</v>
      </c>
      <c r="AC39" s="107">
        <v>0</v>
      </c>
      <c r="AD39" s="108">
        <v>0</v>
      </c>
      <c r="AE39" s="109">
        <v>0</v>
      </c>
      <c r="AF39" s="110">
        <v>0</v>
      </c>
      <c r="AG39" s="110">
        <v>0</v>
      </c>
      <c r="AH39" s="109">
        <v>0</v>
      </c>
      <c r="AI39" s="110">
        <v>0</v>
      </c>
      <c r="AJ39" s="110">
        <v>0</v>
      </c>
      <c r="AK39" s="111">
        <v>0</v>
      </c>
      <c r="AL39" s="108">
        <v>0</v>
      </c>
      <c r="AM39" s="110">
        <v>0</v>
      </c>
      <c r="AN39" s="110">
        <v>0</v>
      </c>
      <c r="AO39" s="110">
        <v>0</v>
      </c>
    </row>
    <row r="40" spans="2:41" ht="30" customHeight="1">
      <c r="B40" s="89"/>
      <c r="C40" s="5">
        <v>0</v>
      </c>
      <c r="D40" s="97">
        <v>25</v>
      </c>
      <c r="E40" s="97"/>
      <c r="F40" s="98">
        <v>0</v>
      </c>
      <c r="G40" s="99">
        <v>0</v>
      </c>
      <c r="H40" s="99">
        <v>0</v>
      </c>
      <c r="I40" s="99">
        <v>0</v>
      </c>
      <c r="J40" s="100">
        <v>0</v>
      </c>
      <c r="K40" s="101">
        <v>0</v>
      </c>
      <c r="L40" s="102">
        <v>0</v>
      </c>
      <c r="M40" s="99">
        <v>0</v>
      </c>
      <c r="N40" s="103">
        <v>0</v>
      </c>
      <c r="O40" s="104">
        <v>0</v>
      </c>
      <c r="P40" s="105">
        <v>0</v>
      </c>
      <c r="Q40" s="105">
        <v>0</v>
      </c>
      <c r="R40" s="106">
        <v>0</v>
      </c>
      <c r="S40" s="107">
        <v>0</v>
      </c>
      <c r="T40" s="108">
        <v>0</v>
      </c>
      <c r="U40" s="107">
        <v>0</v>
      </c>
      <c r="V40" s="108">
        <v>0</v>
      </c>
      <c r="W40" s="107">
        <v>0</v>
      </c>
      <c r="X40" s="108">
        <v>0</v>
      </c>
      <c r="Y40" s="107">
        <v>0</v>
      </c>
      <c r="Z40" s="108">
        <v>0</v>
      </c>
      <c r="AA40" s="107">
        <v>0</v>
      </c>
      <c r="AB40" s="108">
        <v>0</v>
      </c>
      <c r="AC40" s="107">
        <v>0</v>
      </c>
      <c r="AD40" s="108">
        <v>0</v>
      </c>
      <c r="AE40" s="109">
        <v>0</v>
      </c>
      <c r="AF40" s="110">
        <v>0</v>
      </c>
      <c r="AG40" s="110">
        <v>0</v>
      </c>
      <c r="AH40" s="109">
        <v>0</v>
      </c>
      <c r="AI40" s="110">
        <v>0</v>
      </c>
      <c r="AJ40" s="110">
        <v>0</v>
      </c>
      <c r="AK40" s="111">
        <v>0</v>
      </c>
      <c r="AL40" s="108">
        <v>0</v>
      </c>
      <c r="AM40" s="110">
        <v>0</v>
      </c>
      <c r="AN40" s="110">
        <v>0</v>
      </c>
      <c r="AO40" s="110">
        <v>0</v>
      </c>
    </row>
    <row r="41" spans="2:41" ht="14.25">
      <c r="B41" s="89"/>
      <c r="D41" s="90"/>
      <c r="E41" s="90"/>
      <c r="AK41" s="118"/>
      <c r="AN41" s="6"/>
      <c r="AO41" s="6"/>
    </row>
    <row r="42" spans="2:37" ht="14.25">
      <c r="B42" s="89"/>
      <c r="D42" s="90"/>
      <c r="E42" s="90"/>
      <c r="AK42" s="118"/>
    </row>
    <row r="43" spans="2:5" ht="14.25">
      <c r="B43" s="89"/>
      <c r="D43" s="90"/>
      <c r="E43" s="90"/>
    </row>
    <row r="44" spans="2:5" ht="14.25">
      <c r="B44" s="89"/>
      <c r="D44" s="90"/>
      <c r="E44" s="90"/>
    </row>
    <row r="45" spans="2:5" ht="14.25">
      <c r="B45" s="89"/>
      <c r="D45" s="90"/>
      <c r="E45" s="90"/>
    </row>
    <row r="46" spans="2:5" ht="14.25">
      <c r="B46" s="89"/>
      <c r="D46" s="90"/>
      <c r="E46" s="90"/>
    </row>
    <row r="47" spans="2:5" ht="14.25">
      <c r="B47" s="89"/>
      <c r="D47" s="90"/>
      <c r="E47" s="90"/>
    </row>
    <row r="48" spans="2:5" ht="14.25">
      <c r="B48" s="89"/>
      <c r="D48" s="90"/>
      <c r="E48" s="90"/>
    </row>
    <row r="49" spans="2:5" ht="14.25">
      <c r="B49" s="89"/>
      <c r="D49" s="90"/>
      <c r="E49" s="90"/>
    </row>
    <row r="50" spans="2:5" ht="14.25">
      <c r="B50" s="89"/>
      <c r="D50" s="90"/>
      <c r="E50" s="90"/>
    </row>
    <row r="51" spans="2:5" ht="14.25">
      <c r="B51" s="89"/>
      <c r="D51" s="90"/>
      <c r="E51" s="90"/>
    </row>
    <row r="52" spans="2:5" ht="14.25">
      <c r="B52" s="89"/>
      <c r="D52" s="90"/>
      <c r="E52" s="90"/>
    </row>
    <row r="53" spans="2:5" ht="14.25">
      <c r="B53" s="89"/>
      <c r="D53" s="90"/>
      <c r="E53" s="90"/>
    </row>
    <row r="54" spans="2:5" ht="14.25">
      <c r="B54" s="89"/>
      <c r="D54" s="90"/>
      <c r="E54" s="90"/>
    </row>
    <row r="55" spans="2:5" ht="14.25">
      <c r="B55" s="89"/>
      <c r="D55" s="90"/>
      <c r="E55" s="90"/>
    </row>
    <row r="56" spans="2:5" ht="14.25">
      <c r="B56" s="89"/>
      <c r="D56" s="90"/>
      <c r="E56" s="90"/>
    </row>
    <row r="57" spans="2:5" ht="14.25">
      <c r="B57" s="89"/>
      <c r="D57" s="90"/>
      <c r="E57" s="90"/>
    </row>
    <row r="58" spans="2:5" ht="14.25">
      <c r="B58" s="89"/>
      <c r="D58" s="90"/>
      <c r="E58" s="90"/>
    </row>
    <row r="59" spans="2:5" ht="14.25">
      <c r="B59" s="89"/>
      <c r="D59" s="90"/>
      <c r="E59" s="90"/>
    </row>
    <row r="60" spans="2:5" ht="14.25">
      <c r="B60" s="89"/>
      <c r="D60" s="90"/>
      <c r="E60" s="90"/>
    </row>
    <row r="61" spans="2:5" ht="14.25">
      <c r="B61" s="89"/>
      <c r="D61" s="90"/>
      <c r="E61" s="90"/>
    </row>
    <row r="62" spans="2:5" ht="14.25">
      <c r="B62" s="89"/>
      <c r="D62" s="90"/>
      <c r="E62" s="90"/>
    </row>
    <row r="63" spans="2:5" ht="14.25">
      <c r="B63" s="89"/>
      <c r="D63" s="90"/>
      <c r="E63" s="90"/>
    </row>
    <row r="64" spans="2:5" ht="14.25">
      <c r="B64" s="89"/>
      <c r="D64" s="90"/>
      <c r="E64" s="90"/>
    </row>
    <row r="65" spans="2:5" ht="14.25">
      <c r="B65" s="89"/>
      <c r="D65" s="90"/>
      <c r="E65" s="90"/>
    </row>
    <row r="66" spans="2:5" ht="14.25">
      <c r="B66" s="89"/>
      <c r="D66" s="90"/>
      <c r="E66" s="90"/>
    </row>
    <row r="67" spans="2:5" ht="14.25">
      <c r="B67" s="89"/>
      <c r="D67" s="90"/>
      <c r="E67" s="90"/>
    </row>
    <row r="68" spans="2:5" ht="14.25">
      <c r="B68" s="89"/>
      <c r="D68" s="90"/>
      <c r="E68" s="90"/>
    </row>
    <row r="69" spans="2:5" ht="14.25">
      <c r="B69" s="89"/>
      <c r="D69" s="90"/>
      <c r="E69" s="90"/>
    </row>
    <row r="70" spans="2:5" ht="14.25">
      <c r="B70" s="89"/>
      <c r="D70" s="90"/>
      <c r="E70" s="90"/>
    </row>
    <row r="71" spans="2:5" ht="14.25">
      <c r="B71" s="89"/>
      <c r="D71" s="90"/>
      <c r="E71" s="90"/>
    </row>
    <row r="72" spans="2:5" ht="14.25">
      <c r="B72" s="89"/>
      <c r="D72" s="90"/>
      <c r="E72" s="90"/>
    </row>
    <row r="73" spans="2:5" ht="14.25">
      <c r="B73" s="89"/>
      <c r="D73" s="90"/>
      <c r="E73" s="90"/>
    </row>
    <row r="74" spans="2:5" ht="14.25">
      <c r="B74" s="89"/>
      <c r="D74" s="90"/>
      <c r="E74" s="90"/>
    </row>
    <row r="75" spans="2:5" ht="14.25">
      <c r="B75" s="89"/>
      <c r="D75" s="90"/>
      <c r="E75" s="90"/>
    </row>
    <row r="76" spans="2:5" ht="14.25">
      <c r="B76" s="89"/>
      <c r="D76" s="90"/>
      <c r="E76" s="90"/>
    </row>
    <row r="77" spans="2:5" ht="14.25">
      <c r="B77" s="89"/>
      <c r="D77" s="90"/>
      <c r="E77" s="90"/>
    </row>
    <row r="78" spans="2:5" ht="14.25">
      <c r="B78" s="89"/>
      <c r="D78" s="90"/>
      <c r="E78" s="90"/>
    </row>
    <row r="79" spans="2:5" ht="14.25">
      <c r="B79" s="89"/>
      <c r="D79" s="90"/>
      <c r="E79" s="90"/>
    </row>
    <row r="80" spans="2:5" ht="14.25">
      <c r="B80" s="89"/>
      <c r="D80" s="90"/>
      <c r="E80" s="90"/>
    </row>
    <row r="81" spans="2:5" ht="14.25">
      <c r="B81" s="89"/>
      <c r="D81" s="90"/>
      <c r="E81" s="90"/>
    </row>
    <row r="82" spans="2:5" ht="14.25">
      <c r="B82" s="89"/>
      <c r="D82" s="90"/>
      <c r="E82" s="90"/>
    </row>
    <row r="83" spans="2:5" ht="14.25">
      <c r="B83" s="89"/>
      <c r="D83" s="90"/>
      <c r="E83" s="90"/>
    </row>
    <row r="84" spans="2:5" ht="14.25">
      <c r="B84" s="89"/>
      <c r="D84" s="90"/>
      <c r="E84" s="90"/>
    </row>
    <row r="85" spans="2:5" ht="14.25">
      <c r="B85" s="89"/>
      <c r="D85" s="90"/>
      <c r="E85" s="90"/>
    </row>
    <row r="86" spans="2:5" ht="14.25">
      <c r="B86" s="89"/>
      <c r="D86" s="90"/>
      <c r="E86" s="90"/>
    </row>
    <row r="87" spans="2:5" ht="14.25">
      <c r="B87" s="89"/>
      <c r="D87" s="90"/>
      <c r="E87" s="90"/>
    </row>
    <row r="88" spans="2:5" ht="14.25">
      <c r="B88" s="89"/>
      <c r="D88" s="90"/>
      <c r="E88" s="90"/>
    </row>
    <row r="89" spans="2:5" ht="14.25">
      <c r="B89" s="89"/>
      <c r="D89" s="90"/>
      <c r="E89" s="90"/>
    </row>
    <row r="90" spans="2:5" ht="14.25">
      <c r="B90" s="89"/>
      <c r="D90" s="90"/>
      <c r="E90" s="90"/>
    </row>
    <row r="91" spans="2:5" ht="14.25">
      <c r="B91" s="89"/>
      <c r="D91" s="90"/>
      <c r="E91" s="90"/>
    </row>
    <row r="92" spans="2:5" ht="14.25">
      <c r="B92" s="89"/>
      <c r="D92" s="90"/>
      <c r="E92" s="90"/>
    </row>
    <row r="93" spans="2:5" ht="14.25">
      <c r="B93" s="89"/>
      <c r="D93" s="90"/>
      <c r="E93" s="90"/>
    </row>
    <row r="94" spans="2:5" ht="14.25">
      <c r="B94" s="89"/>
      <c r="D94" s="90"/>
      <c r="E94" s="90"/>
    </row>
    <row r="95" spans="2:5" ht="14.25">
      <c r="B95" s="89"/>
      <c r="D95" s="90"/>
      <c r="E95" s="90"/>
    </row>
    <row r="96" spans="2:5" ht="14.25">
      <c r="B96" s="89"/>
      <c r="D96" s="90"/>
      <c r="E96" s="90"/>
    </row>
    <row r="97" spans="2:5" ht="14.25">
      <c r="B97" s="89"/>
      <c r="D97" s="90"/>
      <c r="E97" s="90"/>
    </row>
    <row r="98" spans="2:5" ht="14.25">
      <c r="B98" s="89"/>
      <c r="D98" s="90"/>
      <c r="E98" s="90"/>
    </row>
    <row r="99" spans="2:5" ht="14.25">
      <c r="B99" s="89"/>
      <c r="D99" s="90"/>
      <c r="E99" s="90"/>
    </row>
    <row r="100" spans="2:5" ht="14.25">
      <c r="B100" s="89"/>
      <c r="D100" s="90"/>
      <c r="E100" s="90"/>
    </row>
    <row r="101" spans="2:5" ht="14.25">
      <c r="B101" s="89"/>
      <c r="D101" s="90"/>
      <c r="E101" s="90"/>
    </row>
    <row r="102" spans="2:5" ht="14.25">
      <c r="B102" s="89"/>
      <c r="D102" s="90"/>
      <c r="E102" s="90"/>
    </row>
    <row r="103" spans="2:5" ht="14.25">
      <c r="B103" s="89"/>
      <c r="D103" s="90"/>
      <c r="E103" s="90"/>
    </row>
    <row r="104" spans="2:5" ht="14.25">
      <c r="B104" s="89"/>
      <c r="D104" s="90"/>
      <c r="E104" s="90"/>
    </row>
    <row r="105" spans="2:5" ht="14.25">
      <c r="B105" s="89"/>
      <c r="D105" s="90"/>
      <c r="E105" s="90"/>
    </row>
    <row r="106" spans="2:5" ht="14.25">
      <c r="B106" s="89"/>
      <c r="D106" s="90"/>
      <c r="E106" s="90"/>
    </row>
    <row r="107" spans="2:5" ht="14.25">
      <c r="B107" s="89"/>
      <c r="D107" s="90"/>
      <c r="E107" s="90"/>
    </row>
    <row r="108" spans="2:5" ht="14.25">
      <c r="B108" s="89"/>
      <c r="D108" s="90"/>
      <c r="E108" s="90"/>
    </row>
    <row r="109" spans="2:5" ht="14.25">
      <c r="B109" s="89"/>
      <c r="D109" s="90"/>
      <c r="E109" s="90"/>
    </row>
    <row r="110" spans="2:5" ht="14.25">
      <c r="B110" s="89"/>
      <c r="D110" s="90"/>
      <c r="E110" s="90"/>
    </row>
    <row r="111" spans="2:5" ht="14.25">
      <c r="B111" s="89"/>
      <c r="D111" s="90"/>
      <c r="E111" s="90"/>
    </row>
    <row r="112" spans="2:5" ht="14.25">
      <c r="B112" s="89"/>
      <c r="D112" s="90"/>
      <c r="E112" s="90"/>
    </row>
    <row r="113" spans="2:5" ht="14.25">
      <c r="B113" s="89"/>
      <c r="D113" s="90"/>
      <c r="E113" s="90"/>
    </row>
    <row r="114" spans="2:5" ht="14.25">
      <c r="B114" s="89"/>
      <c r="D114" s="90"/>
      <c r="E114" s="90"/>
    </row>
    <row r="115" spans="2:5" ht="14.25">
      <c r="B115" s="89"/>
      <c r="D115" s="90"/>
      <c r="E115" s="90"/>
    </row>
    <row r="116" spans="2:5" ht="14.25">
      <c r="B116" s="89"/>
      <c r="D116" s="90"/>
      <c r="E116" s="90"/>
    </row>
    <row r="117" spans="2:5" ht="14.25">
      <c r="B117" s="89"/>
      <c r="D117" s="90"/>
      <c r="E117" s="90"/>
    </row>
    <row r="118" spans="2:5" ht="14.25">
      <c r="B118" s="89"/>
      <c r="D118" s="90"/>
      <c r="E118" s="90"/>
    </row>
    <row r="119" spans="2:5" ht="14.25">
      <c r="B119" s="89"/>
      <c r="D119" s="90"/>
      <c r="E119" s="90"/>
    </row>
    <row r="120" spans="2:5" ht="14.25">
      <c r="B120" s="89"/>
      <c r="D120" s="90"/>
      <c r="E120" s="90"/>
    </row>
    <row r="121" spans="2:5" ht="14.25">
      <c r="B121" s="89"/>
      <c r="D121" s="90"/>
      <c r="E121" s="90"/>
    </row>
    <row r="122" spans="2:5" ht="14.25">
      <c r="B122" s="89"/>
      <c r="D122" s="90"/>
      <c r="E122" s="90"/>
    </row>
    <row r="123" spans="2:5" ht="14.25">
      <c r="B123" s="89"/>
      <c r="D123" s="90"/>
      <c r="E123" s="90"/>
    </row>
    <row r="124" spans="2:5" ht="14.25">
      <c r="B124" s="89"/>
      <c r="D124" s="90"/>
      <c r="E124" s="90"/>
    </row>
    <row r="125" spans="2:5" ht="14.25">
      <c r="B125" s="89"/>
      <c r="D125" s="90"/>
      <c r="E125" s="90"/>
    </row>
    <row r="126" spans="2:5" ht="14.25">
      <c r="B126" s="89"/>
      <c r="D126" s="90"/>
      <c r="E126" s="90"/>
    </row>
    <row r="127" spans="2:5" ht="14.25">
      <c r="B127" s="89"/>
      <c r="D127" s="90"/>
      <c r="E127" s="90"/>
    </row>
    <row r="128" spans="2:5" ht="14.25">
      <c r="B128" s="89"/>
      <c r="D128" s="90"/>
      <c r="E128" s="90"/>
    </row>
    <row r="129" spans="2:5" ht="14.25">
      <c r="B129" s="89"/>
      <c r="D129" s="90"/>
      <c r="E129" s="90"/>
    </row>
    <row r="130" spans="2:5" ht="14.25">
      <c r="B130" s="89"/>
      <c r="D130" s="90"/>
      <c r="E130" s="90"/>
    </row>
    <row r="131" spans="2:5" ht="14.25">
      <c r="B131" s="89"/>
      <c r="D131" s="90"/>
      <c r="E131" s="90"/>
    </row>
    <row r="132" ht="14.25">
      <c r="B132" s="89"/>
    </row>
    <row r="133" ht="14.25">
      <c r="B133" s="89"/>
    </row>
    <row r="134" ht="14.25">
      <c r="B134" s="89"/>
    </row>
    <row r="135" ht="14.25">
      <c r="B135" s="89"/>
    </row>
    <row r="136" ht="14.25">
      <c r="B136" s="89"/>
    </row>
    <row r="137" ht="14.25">
      <c r="B137" s="89"/>
    </row>
    <row r="138" ht="14.25">
      <c r="B138" s="89"/>
    </row>
    <row r="139" ht="14.25">
      <c r="B139" s="89"/>
    </row>
    <row r="140" ht="14.25">
      <c r="B140" s="89"/>
    </row>
  </sheetData>
  <mergeCells count="52">
    <mergeCell ref="F2:F3"/>
    <mergeCell ref="K5:U5"/>
    <mergeCell ref="R6:S7"/>
    <mergeCell ref="T6:V7"/>
    <mergeCell ref="K7:O7"/>
    <mergeCell ref="AD8:AE8"/>
    <mergeCell ref="AF8:AI8"/>
    <mergeCell ref="X6:Y7"/>
    <mergeCell ref="Z6:AB7"/>
    <mergeCell ref="AD6:AE6"/>
    <mergeCell ref="AF6:AI6"/>
    <mergeCell ref="AD7:AE7"/>
    <mergeCell ref="AF7:AI7"/>
    <mergeCell ref="K9:L9"/>
    <mergeCell ref="R9:S10"/>
    <mergeCell ref="T9:V10"/>
    <mergeCell ref="Z9:AB9"/>
    <mergeCell ref="X10:Y10"/>
    <mergeCell ref="Z10:AB10"/>
    <mergeCell ref="X8:Y9"/>
    <mergeCell ref="Z8:AB8"/>
    <mergeCell ref="AD10:AE10"/>
    <mergeCell ref="AF10:AI10"/>
    <mergeCell ref="K11:L11"/>
    <mergeCell ref="Z11:AB11"/>
    <mergeCell ref="G13:J13"/>
    <mergeCell ref="K13: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N14:AN15"/>
    <mergeCell ref="Q14:Q15"/>
    <mergeCell ref="R14:R15"/>
    <mergeCell ref="S14:X14"/>
    <mergeCell ref="Y14:AD14"/>
    <mergeCell ref="AO14:AO15"/>
    <mergeCell ref="S15:T15"/>
    <mergeCell ref="U15:V15"/>
    <mergeCell ref="W15:X15"/>
    <mergeCell ref="Y15:Z15"/>
    <mergeCell ref="AA15:AB15"/>
    <mergeCell ref="AC15:AD15"/>
    <mergeCell ref="AE14:AJ14"/>
    <mergeCell ref="AK14:AL15"/>
    <mergeCell ref="AM14:AM15"/>
  </mergeCells>
  <printOptions/>
  <pageMargins left="0.36" right="0.2" top="1" bottom="1" header="0.512" footer="0.512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5"/>
  <sheetViews>
    <sheetView showZeros="0" tabSelected="1" view="pageBreakPreview" zoomScaleSheetLayoutView="100" workbookViewId="0" topLeftCell="A1">
      <selection activeCell="N15" sqref="N15"/>
    </sheetView>
  </sheetViews>
  <sheetFormatPr defaultColWidth="9.00390625" defaultRowHeight="13.5"/>
  <cols>
    <col min="1" max="1" width="4.75390625" style="0" customWidth="1"/>
    <col min="2" max="8" width="4.75390625" style="0" hidden="1" customWidth="1"/>
    <col min="9" max="9" width="13.625" style="0" customWidth="1"/>
    <col min="10" max="19" width="9.00390625" style="240" customWidth="1"/>
  </cols>
  <sheetData>
    <row r="1" spans="9:19" ht="17.25">
      <c r="I1" s="337" t="s">
        <v>269</v>
      </c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3" spans="9:19" ht="13.5">
      <c r="I3" s="338" t="s">
        <v>270</v>
      </c>
      <c r="J3" s="335" t="s">
        <v>271</v>
      </c>
      <c r="K3" s="335" t="s">
        <v>272</v>
      </c>
      <c r="L3" s="335" t="s">
        <v>273</v>
      </c>
      <c r="M3" s="335" t="s">
        <v>274</v>
      </c>
      <c r="N3" s="335" t="s">
        <v>275</v>
      </c>
      <c r="O3" s="335" t="s">
        <v>276</v>
      </c>
      <c r="P3" s="335" t="s">
        <v>277</v>
      </c>
      <c r="Q3" s="335" t="s">
        <v>278</v>
      </c>
      <c r="R3" s="335" t="s">
        <v>279</v>
      </c>
      <c r="S3" s="335" t="s">
        <v>30</v>
      </c>
    </row>
    <row r="4" spans="9:19" ht="13.5">
      <c r="I4" s="339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ht="30" customHeight="1">
      <c r="A5" t="s">
        <v>220</v>
      </c>
      <c r="B5" t="s">
        <v>58</v>
      </c>
      <c r="C5">
        <v>0</v>
      </c>
      <c r="D5">
        <v>0</v>
      </c>
      <c r="E5">
        <v>0</v>
      </c>
      <c r="F5">
        <v>0</v>
      </c>
      <c r="G5" t="s">
        <v>290</v>
      </c>
      <c r="I5" s="241" t="s">
        <v>280</v>
      </c>
      <c r="J5" s="242">
        <v>13</v>
      </c>
      <c r="K5" s="242">
        <v>24</v>
      </c>
      <c r="L5" s="242">
        <v>20</v>
      </c>
      <c r="M5" s="243">
        <v>23</v>
      </c>
      <c r="N5" s="243">
        <v>0</v>
      </c>
      <c r="O5" s="243">
        <v>0</v>
      </c>
      <c r="P5" s="243">
        <v>40</v>
      </c>
      <c r="Q5" s="242">
        <v>38</v>
      </c>
      <c r="R5" s="244">
        <v>158</v>
      </c>
      <c r="S5" s="244">
        <v>1</v>
      </c>
    </row>
    <row r="6" spans="1:19" ht="30" customHeight="1" hidden="1">
      <c r="A6" t="s">
        <v>220</v>
      </c>
      <c r="B6" t="s">
        <v>66</v>
      </c>
      <c r="C6">
        <v>5</v>
      </c>
      <c r="D6">
        <v>8</v>
      </c>
      <c r="E6">
        <v>7</v>
      </c>
      <c r="F6">
        <v>20</v>
      </c>
      <c r="G6" t="s">
        <v>291</v>
      </c>
      <c r="I6" s="241"/>
      <c r="J6" s="242">
        <v>0</v>
      </c>
      <c r="K6" s="242">
        <v>0</v>
      </c>
      <c r="L6" s="242">
        <v>0</v>
      </c>
      <c r="M6" s="243">
        <v>0</v>
      </c>
      <c r="N6" s="243">
        <v>0</v>
      </c>
      <c r="O6" s="243">
        <v>0</v>
      </c>
      <c r="P6" s="243">
        <v>0</v>
      </c>
      <c r="Q6" s="242">
        <v>0</v>
      </c>
      <c r="R6" s="244">
        <v>0</v>
      </c>
      <c r="S6" s="244">
        <v>0</v>
      </c>
    </row>
    <row r="7" spans="1:19" ht="30" customHeight="1">
      <c r="A7" t="s">
        <v>220</v>
      </c>
      <c r="B7" t="s">
        <v>51</v>
      </c>
      <c r="C7">
        <v>2</v>
      </c>
      <c r="D7">
        <v>7</v>
      </c>
      <c r="E7">
        <v>4</v>
      </c>
      <c r="F7">
        <v>13</v>
      </c>
      <c r="G7" t="s">
        <v>292</v>
      </c>
      <c r="I7" s="241" t="s">
        <v>281</v>
      </c>
      <c r="J7" s="242">
        <v>22</v>
      </c>
      <c r="K7" s="242">
        <v>0</v>
      </c>
      <c r="L7" s="242">
        <v>23</v>
      </c>
      <c r="M7" s="243">
        <v>12</v>
      </c>
      <c r="N7" s="243">
        <v>16</v>
      </c>
      <c r="O7" s="243">
        <v>40</v>
      </c>
      <c r="P7" s="243">
        <v>23</v>
      </c>
      <c r="Q7" s="242">
        <v>20</v>
      </c>
      <c r="R7" s="244">
        <v>156</v>
      </c>
      <c r="S7" s="244">
        <v>2</v>
      </c>
    </row>
    <row r="8" spans="1:19" ht="30" customHeight="1" hidden="1">
      <c r="A8" t="s">
        <v>220</v>
      </c>
      <c r="B8" t="s">
        <v>66</v>
      </c>
      <c r="C8">
        <v>1</v>
      </c>
      <c r="D8">
        <v>1</v>
      </c>
      <c r="E8">
        <v>0</v>
      </c>
      <c r="F8">
        <v>2</v>
      </c>
      <c r="G8" t="s">
        <v>291</v>
      </c>
      <c r="I8" s="241"/>
      <c r="J8" s="242">
        <v>0</v>
      </c>
      <c r="K8" s="242">
        <v>0</v>
      </c>
      <c r="L8" s="242">
        <v>0</v>
      </c>
      <c r="M8" s="243">
        <v>0</v>
      </c>
      <c r="N8" s="243">
        <v>0</v>
      </c>
      <c r="O8" s="243">
        <v>0</v>
      </c>
      <c r="P8" s="243">
        <v>0</v>
      </c>
      <c r="Q8" s="242">
        <v>0</v>
      </c>
      <c r="R8" s="244">
        <v>0</v>
      </c>
      <c r="S8" s="244">
        <v>0</v>
      </c>
    </row>
    <row r="9" spans="1:19" ht="30" customHeight="1">
      <c r="A9" t="s">
        <v>220</v>
      </c>
      <c r="B9" t="s">
        <v>55</v>
      </c>
      <c r="C9">
        <v>7</v>
      </c>
      <c r="D9">
        <v>5</v>
      </c>
      <c r="E9">
        <v>6</v>
      </c>
      <c r="F9">
        <v>18</v>
      </c>
      <c r="G9" t="s">
        <v>293</v>
      </c>
      <c r="I9" s="241" t="s">
        <v>282</v>
      </c>
      <c r="J9" s="242">
        <v>7</v>
      </c>
      <c r="K9" s="242">
        <v>19</v>
      </c>
      <c r="L9" s="242">
        <v>16</v>
      </c>
      <c r="M9" s="243">
        <v>15</v>
      </c>
      <c r="N9" s="243">
        <v>17</v>
      </c>
      <c r="O9" s="243">
        <v>20</v>
      </c>
      <c r="P9" s="243">
        <v>14</v>
      </c>
      <c r="Q9" s="242">
        <v>11</v>
      </c>
      <c r="R9" s="244">
        <v>119</v>
      </c>
      <c r="S9" s="244">
        <v>3</v>
      </c>
    </row>
    <row r="10" spans="1:19" ht="30" customHeight="1" hidden="1">
      <c r="A10" t="s">
        <v>220</v>
      </c>
      <c r="B10" t="s">
        <v>70</v>
      </c>
      <c r="C10">
        <v>6</v>
      </c>
      <c r="D10">
        <v>4</v>
      </c>
      <c r="E10">
        <v>5</v>
      </c>
      <c r="F10">
        <v>15</v>
      </c>
      <c r="G10" t="s">
        <v>294</v>
      </c>
      <c r="I10" s="241"/>
      <c r="J10" s="242">
        <v>0</v>
      </c>
      <c r="K10" s="242">
        <v>0</v>
      </c>
      <c r="L10" s="242">
        <v>0</v>
      </c>
      <c r="M10" s="243">
        <v>0</v>
      </c>
      <c r="N10" s="243">
        <v>0</v>
      </c>
      <c r="O10" s="243">
        <v>0</v>
      </c>
      <c r="P10" s="243">
        <v>0</v>
      </c>
      <c r="Q10" s="242">
        <v>0</v>
      </c>
      <c r="R10" s="244">
        <v>0</v>
      </c>
      <c r="S10" s="244">
        <v>0</v>
      </c>
    </row>
    <row r="11" spans="1:19" ht="30" customHeight="1">
      <c r="A11" t="s">
        <v>220</v>
      </c>
      <c r="B11" t="s">
        <v>62</v>
      </c>
      <c r="C11">
        <v>8</v>
      </c>
      <c r="D11">
        <v>6</v>
      </c>
      <c r="E11">
        <v>8</v>
      </c>
      <c r="F11">
        <v>22</v>
      </c>
      <c r="G11" t="s">
        <v>295</v>
      </c>
      <c r="I11" s="241" t="s">
        <v>283</v>
      </c>
      <c r="J11" s="242">
        <v>18</v>
      </c>
      <c r="K11" s="242">
        <v>16</v>
      </c>
      <c r="L11" s="242">
        <v>0</v>
      </c>
      <c r="M11" s="243">
        <v>19</v>
      </c>
      <c r="N11" s="243">
        <v>32</v>
      </c>
      <c r="O11" s="243">
        <v>12</v>
      </c>
      <c r="P11" s="243">
        <v>0</v>
      </c>
      <c r="Q11" s="242">
        <v>20</v>
      </c>
      <c r="R11" s="244">
        <v>117</v>
      </c>
      <c r="S11" s="244">
        <v>4</v>
      </c>
    </row>
    <row r="12" spans="1:19" ht="30" customHeight="1" hidden="1">
      <c r="A12" t="s">
        <v>220</v>
      </c>
      <c r="B12" t="s">
        <v>64</v>
      </c>
      <c r="C12">
        <v>0</v>
      </c>
      <c r="D12">
        <v>0</v>
      </c>
      <c r="E12">
        <v>0</v>
      </c>
      <c r="F12">
        <v>0</v>
      </c>
      <c r="G12" t="s">
        <v>296</v>
      </c>
      <c r="I12" s="241"/>
      <c r="J12" s="242">
        <v>0</v>
      </c>
      <c r="K12" s="242">
        <v>0</v>
      </c>
      <c r="L12" s="242">
        <v>0</v>
      </c>
      <c r="M12" s="243">
        <v>0</v>
      </c>
      <c r="N12" s="243">
        <v>0</v>
      </c>
      <c r="O12" s="243">
        <v>0</v>
      </c>
      <c r="P12" s="243">
        <v>0</v>
      </c>
      <c r="Q12" s="242">
        <v>0</v>
      </c>
      <c r="R12" s="244">
        <v>0</v>
      </c>
      <c r="S12" s="244">
        <v>0</v>
      </c>
    </row>
    <row r="13" spans="1:19" ht="30" customHeight="1">
      <c r="A13" t="s">
        <v>220</v>
      </c>
      <c r="B13" t="s">
        <v>60</v>
      </c>
      <c r="C13">
        <v>3</v>
      </c>
      <c r="D13">
        <v>2</v>
      </c>
      <c r="E13">
        <v>2</v>
      </c>
      <c r="F13">
        <v>7</v>
      </c>
      <c r="G13" t="s">
        <v>297</v>
      </c>
      <c r="I13" s="245" t="s">
        <v>284</v>
      </c>
      <c r="J13" s="242">
        <v>6</v>
      </c>
      <c r="K13" s="242">
        <v>0</v>
      </c>
      <c r="L13" s="242">
        <v>9</v>
      </c>
      <c r="M13" s="243">
        <v>0</v>
      </c>
      <c r="N13" s="243">
        <v>24</v>
      </c>
      <c r="O13" s="243">
        <v>11</v>
      </c>
      <c r="P13" s="243">
        <v>18</v>
      </c>
      <c r="Q13" s="242">
        <v>6</v>
      </c>
      <c r="R13" s="244">
        <v>74</v>
      </c>
      <c r="S13" s="244">
        <v>5</v>
      </c>
    </row>
    <row r="14" spans="1:19" ht="30" customHeight="1" hidden="1">
      <c r="A14" t="s">
        <v>220</v>
      </c>
      <c r="B14" t="s">
        <v>70</v>
      </c>
      <c r="C14">
        <v>4</v>
      </c>
      <c r="D14">
        <v>0</v>
      </c>
      <c r="E14">
        <v>1</v>
      </c>
      <c r="F14">
        <v>5</v>
      </c>
      <c r="G14" t="s">
        <v>294</v>
      </c>
      <c r="I14" s="241"/>
      <c r="J14" s="242">
        <v>0</v>
      </c>
      <c r="K14" s="242">
        <v>0</v>
      </c>
      <c r="L14" s="242">
        <v>0</v>
      </c>
      <c r="M14" s="243">
        <v>0</v>
      </c>
      <c r="N14" s="243">
        <v>0</v>
      </c>
      <c r="O14" s="243">
        <v>0</v>
      </c>
      <c r="P14" s="243">
        <v>0</v>
      </c>
      <c r="Q14" s="242">
        <v>0</v>
      </c>
      <c r="R14" s="244">
        <v>0</v>
      </c>
      <c r="S14" s="244">
        <v>0</v>
      </c>
    </row>
    <row r="15" spans="1:19" ht="30" customHeight="1">
      <c r="A15" t="s">
        <v>220</v>
      </c>
      <c r="B15" t="s">
        <v>98</v>
      </c>
      <c r="C15">
        <v>0</v>
      </c>
      <c r="D15">
        <v>3</v>
      </c>
      <c r="E15">
        <v>3</v>
      </c>
      <c r="F15">
        <v>6</v>
      </c>
      <c r="G15" t="s">
        <v>298</v>
      </c>
      <c r="I15" s="241" t="s">
        <v>285</v>
      </c>
      <c r="J15" s="242">
        <v>20</v>
      </c>
      <c r="K15" s="242">
        <v>26</v>
      </c>
      <c r="L15" s="242">
        <v>0</v>
      </c>
      <c r="M15" s="243">
        <v>1</v>
      </c>
      <c r="N15" s="243">
        <v>0</v>
      </c>
      <c r="O15" s="243">
        <v>6</v>
      </c>
      <c r="P15" s="243">
        <v>5</v>
      </c>
      <c r="Q15" s="242">
        <v>4</v>
      </c>
      <c r="R15" s="244">
        <v>62</v>
      </c>
      <c r="S15" s="244">
        <v>6</v>
      </c>
    </row>
    <row r="16" spans="1:19" ht="30" customHeight="1" hidden="1">
      <c r="A16">
        <v>0</v>
      </c>
      <c r="C16">
        <v>0</v>
      </c>
      <c r="D16">
        <v>0</v>
      </c>
      <c r="E16">
        <v>0</v>
      </c>
      <c r="F16">
        <v>0</v>
      </c>
      <c r="G16" t="s">
        <v>299</v>
      </c>
      <c r="I16" s="241"/>
      <c r="J16" s="242">
        <v>0</v>
      </c>
      <c r="K16" s="242">
        <v>0</v>
      </c>
      <c r="L16" s="242">
        <v>0</v>
      </c>
      <c r="M16" s="243">
        <v>0</v>
      </c>
      <c r="N16" s="243">
        <v>0</v>
      </c>
      <c r="O16" s="243">
        <v>0</v>
      </c>
      <c r="P16" s="243">
        <v>0</v>
      </c>
      <c r="Q16" s="242">
        <v>0</v>
      </c>
      <c r="R16" s="244">
        <v>0</v>
      </c>
      <c r="S16" s="244">
        <v>0</v>
      </c>
    </row>
    <row r="17" spans="1:19" ht="30" customHeight="1">
      <c r="A17" t="s">
        <v>242</v>
      </c>
      <c r="B17" t="s">
        <v>58</v>
      </c>
      <c r="C17">
        <v>3</v>
      </c>
      <c r="D17">
        <v>3</v>
      </c>
      <c r="E17">
        <v>4</v>
      </c>
      <c r="F17">
        <v>10</v>
      </c>
      <c r="G17" t="s">
        <v>300</v>
      </c>
      <c r="I17" s="241" t="s">
        <v>286</v>
      </c>
      <c r="J17" s="242">
        <v>22</v>
      </c>
      <c r="K17" s="242">
        <v>7</v>
      </c>
      <c r="L17" s="242">
        <v>0</v>
      </c>
      <c r="M17" s="243">
        <v>8</v>
      </c>
      <c r="N17" s="243">
        <v>5</v>
      </c>
      <c r="O17" s="243">
        <v>0</v>
      </c>
      <c r="P17" s="243">
        <v>8</v>
      </c>
      <c r="Q17" s="242">
        <v>6</v>
      </c>
      <c r="R17" s="244">
        <v>56</v>
      </c>
      <c r="S17" s="244">
        <v>7</v>
      </c>
    </row>
    <row r="18" spans="1:19" ht="30" customHeight="1" hidden="1">
      <c r="A18" t="s">
        <v>242</v>
      </c>
      <c r="B18" t="s">
        <v>55</v>
      </c>
      <c r="C18">
        <v>6</v>
      </c>
      <c r="D18">
        <v>5</v>
      </c>
      <c r="E18">
        <v>5</v>
      </c>
      <c r="F18">
        <v>16</v>
      </c>
      <c r="G18" t="s">
        <v>301</v>
      </c>
      <c r="I18" s="241"/>
      <c r="J18" s="242">
        <v>0</v>
      </c>
      <c r="K18" s="242">
        <v>0</v>
      </c>
      <c r="L18" s="242">
        <v>0</v>
      </c>
      <c r="M18" s="243">
        <v>0</v>
      </c>
      <c r="N18" s="243">
        <v>0</v>
      </c>
      <c r="O18" s="243">
        <v>0</v>
      </c>
      <c r="P18" s="243">
        <v>0</v>
      </c>
      <c r="Q18" s="242">
        <v>0</v>
      </c>
      <c r="R18" s="244">
        <v>0</v>
      </c>
      <c r="S18" s="244">
        <v>0</v>
      </c>
    </row>
    <row r="19" spans="1:19" ht="30" customHeight="1">
      <c r="A19" t="s">
        <v>242</v>
      </c>
      <c r="B19" t="s">
        <v>64</v>
      </c>
      <c r="C19">
        <v>0</v>
      </c>
      <c r="D19">
        <v>4</v>
      </c>
      <c r="E19">
        <v>0</v>
      </c>
      <c r="F19">
        <v>4</v>
      </c>
      <c r="G19" t="s">
        <v>302</v>
      </c>
      <c r="I19" s="241" t="s">
        <v>287</v>
      </c>
      <c r="J19" s="242">
        <v>0</v>
      </c>
      <c r="K19" s="242">
        <v>10</v>
      </c>
      <c r="L19" s="242">
        <v>17</v>
      </c>
      <c r="M19" s="243">
        <v>16</v>
      </c>
      <c r="N19" s="243">
        <v>10</v>
      </c>
      <c r="O19" s="243">
        <v>0</v>
      </c>
      <c r="P19" s="243">
        <v>0</v>
      </c>
      <c r="Q19" s="242">
        <v>0</v>
      </c>
      <c r="R19" s="244">
        <v>53</v>
      </c>
      <c r="S19" s="244">
        <v>8</v>
      </c>
    </row>
    <row r="20" spans="1:19" ht="30" customHeight="1" hidden="1">
      <c r="A20" t="s">
        <v>242</v>
      </c>
      <c r="B20" t="s">
        <v>60</v>
      </c>
      <c r="C20">
        <v>7</v>
      </c>
      <c r="D20">
        <v>6</v>
      </c>
      <c r="E20">
        <v>6</v>
      </c>
      <c r="F20">
        <v>19</v>
      </c>
      <c r="G20" t="s">
        <v>303</v>
      </c>
      <c r="I20" s="241"/>
      <c r="J20" s="242">
        <v>0</v>
      </c>
      <c r="K20" s="242">
        <v>0</v>
      </c>
      <c r="L20" s="242">
        <v>0</v>
      </c>
      <c r="M20" s="243">
        <v>0</v>
      </c>
      <c r="N20" s="243">
        <v>0</v>
      </c>
      <c r="O20" s="243">
        <v>0</v>
      </c>
      <c r="P20" s="243">
        <v>0</v>
      </c>
      <c r="Q20" s="242">
        <v>0</v>
      </c>
      <c r="R20" s="244">
        <v>0</v>
      </c>
      <c r="S20" s="244">
        <v>0</v>
      </c>
    </row>
    <row r="21" spans="1:19" ht="30" customHeight="1">
      <c r="A21" t="s">
        <v>242</v>
      </c>
      <c r="B21" t="s">
        <v>72</v>
      </c>
      <c r="C21">
        <v>0</v>
      </c>
      <c r="D21">
        <v>0</v>
      </c>
      <c r="E21">
        <v>0</v>
      </c>
      <c r="F21">
        <v>0</v>
      </c>
      <c r="G21" t="s">
        <v>304</v>
      </c>
      <c r="I21" s="241" t="s">
        <v>288</v>
      </c>
      <c r="J21" s="242">
        <v>0</v>
      </c>
      <c r="K21" s="242">
        <v>4</v>
      </c>
      <c r="L21" s="242">
        <v>6</v>
      </c>
      <c r="M21" s="243">
        <v>14</v>
      </c>
      <c r="N21" s="243">
        <v>4</v>
      </c>
      <c r="O21" s="243">
        <v>16</v>
      </c>
      <c r="P21" s="243">
        <v>0</v>
      </c>
      <c r="Q21" s="242">
        <v>3</v>
      </c>
      <c r="R21" s="244">
        <v>47</v>
      </c>
      <c r="S21" s="244">
        <v>9</v>
      </c>
    </row>
    <row r="22" spans="1:19" ht="30" customHeight="1" hidden="1">
      <c r="A22" t="s">
        <v>242</v>
      </c>
      <c r="B22" t="s">
        <v>66</v>
      </c>
      <c r="C22">
        <v>4</v>
      </c>
      <c r="D22">
        <v>1</v>
      </c>
      <c r="E22">
        <v>2</v>
      </c>
      <c r="F22">
        <v>7</v>
      </c>
      <c r="G22" t="s">
        <v>305</v>
      </c>
      <c r="I22" s="241"/>
      <c r="J22" s="242">
        <v>0</v>
      </c>
      <c r="K22" s="242">
        <v>0</v>
      </c>
      <c r="L22" s="242">
        <v>0</v>
      </c>
      <c r="M22" s="243">
        <v>0</v>
      </c>
      <c r="N22" s="243">
        <v>0</v>
      </c>
      <c r="O22" s="243">
        <v>0</v>
      </c>
      <c r="P22" s="243">
        <v>0</v>
      </c>
      <c r="Q22" s="242">
        <v>0</v>
      </c>
      <c r="R22" s="244">
        <v>0</v>
      </c>
      <c r="S22" s="244">
        <v>0</v>
      </c>
    </row>
    <row r="23" spans="1:19" ht="30" customHeight="1">
      <c r="A23" t="s">
        <v>242</v>
      </c>
      <c r="B23" t="s">
        <v>70</v>
      </c>
      <c r="C23">
        <v>5</v>
      </c>
      <c r="D23">
        <v>7</v>
      </c>
      <c r="E23">
        <v>7</v>
      </c>
      <c r="F23">
        <v>19</v>
      </c>
      <c r="G23" t="s">
        <v>306</v>
      </c>
      <c r="I23" s="241" t="s">
        <v>289</v>
      </c>
      <c r="J23" s="242">
        <v>0</v>
      </c>
      <c r="K23" s="242">
        <v>2</v>
      </c>
      <c r="L23" s="242">
        <v>17</v>
      </c>
      <c r="M23" s="243">
        <v>0</v>
      </c>
      <c r="N23" s="243">
        <v>0</v>
      </c>
      <c r="O23" s="243">
        <v>0</v>
      </c>
      <c r="P23" s="243">
        <v>0</v>
      </c>
      <c r="Q23" s="242">
        <v>0</v>
      </c>
      <c r="R23" s="244">
        <v>19</v>
      </c>
      <c r="S23" s="244">
        <v>10</v>
      </c>
    </row>
    <row r="24" spans="1:19" ht="30" customHeight="1" hidden="1">
      <c r="A24" t="s">
        <v>242</v>
      </c>
      <c r="B24" t="s">
        <v>51</v>
      </c>
      <c r="C24">
        <v>8</v>
      </c>
      <c r="D24">
        <v>8</v>
      </c>
      <c r="E24">
        <v>8</v>
      </c>
      <c r="F24">
        <v>24</v>
      </c>
      <c r="G24" t="s">
        <v>307</v>
      </c>
      <c r="I24" s="246"/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48">
        <v>0</v>
      </c>
      <c r="S24" s="248">
        <v>0</v>
      </c>
    </row>
    <row r="25" spans="1:19" ht="30" customHeight="1">
      <c r="A25" t="s">
        <v>242</v>
      </c>
      <c r="B25" t="s">
        <v>70</v>
      </c>
      <c r="C25">
        <v>2</v>
      </c>
      <c r="D25">
        <v>2</v>
      </c>
      <c r="E25">
        <v>3</v>
      </c>
      <c r="F25">
        <v>7</v>
      </c>
      <c r="G25" t="s">
        <v>306</v>
      </c>
      <c r="I25" s="246"/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8">
        <v>0</v>
      </c>
      <c r="S25" s="248">
        <v>0</v>
      </c>
    </row>
    <row r="26" spans="1:19" ht="13.5">
      <c r="A26" t="s">
        <v>242</v>
      </c>
      <c r="B26" t="s">
        <v>72</v>
      </c>
      <c r="C26">
        <v>1</v>
      </c>
      <c r="D26">
        <v>0</v>
      </c>
      <c r="E26">
        <v>1</v>
      </c>
      <c r="F26">
        <v>2</v>
      </c>
      <c r="G26" t="s">
        <v>304</v>
      </c>
      <c r="I26" s="249"/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1">
        <v>0</v>
      </c>
      <c r="S26" s="251">
        <v>0</v>
      </c>
    </row>
    <row r="27" spans="1:19" ht="13.5">
      <c r="A27">
        <v>0</v>
      </c>
      <c r="C27">
        <v>0</v>
      </c>
      <c r="D27">
        <v>0</v>
      </c>
      <c r="E27">
        <v>0</v>
      </c>
      <c r="F27">
        <v>0</v>
      </c>
      <c r="G27" t="s">
        <v>299</v>
      </c>
      <c r="I27" s="252"/>
      <c r="J27" s="253">
        <v>0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4">
        <v>0</v>
      </c>
      <c r="S27" s="254">
        <v>0</v>
      </c>
    </row>
    <row r="28" spans="1:19" ht="13.5">
      <c r="A28" t="s">
        <v>257</v>
      </c>
      <c r="B28" t="s">
        <v>51</v>
      </c>
      <c r="C28">
        <v>6</v>
      </c>
      <c r="D28">
        <v>7</v>
      </c>
      <c r="E28">
        <v>7</v>
      </c>
      <c r="F28">
        <v>20</v>
      </c>
      <c r="G28" t="s">
        <v>308</v>
      </c>
      <c r="I28" s="249"/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1">
        <v>0</v>
      </c>
      <c r="S28" s="251">
        <v>0</v>
      </c>
    </row>
    <row r="29" spans="1:19" ht="13.5">
      <c r="A29" t="s">
        <v>257</v>
      </c>
      <c r="B29" t="s">
        <v>55</v>
      </c>
      <c r="C29">
        <v>0</v>
      </c>
      <c r="D29">
        <v>0</v>
      </c>
      <c r="E29">
        <v>0</v>
      </c>
      <c r="F29">
        <v>0</v>
      </c>
      <c r="G29" t="s">
        <v>309</v>
      </c>
      <c r="I29" s="252"/>
      <c r="J29" s="253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4">
        <v>0</v>
      </c>
      <c r="S29" s="254">
        <v>0</v>
      </c>
    </row>
    <row r="30" spans="1:7" ht="13.5">
      <c r="A30" t="s">
        <v>257</v>
      </c>
      <c r="B30" t="s">
        <v>72</v>
      </c>
      <c r="C30">
        <v>8</v>
      </c>
      <c r="D30">
        <v>3</v>
      </c>
      <c r="E30">
        <v>6</v>
      </c>
      <c r="F30">
        <v>17</v>
      </c>
      <c r="G30" t="s">
        <v>310</v>
      </c>
    </row>
    <row r="31" spans="1:7" ht="13.5">
      <c r="A31" t="s">
        <v>257</v>
      </c>
      <c r="B31" t="s">
        <v>58</v>
      </c>
      <c r="C31">
        <v>4</v>
      </c>
      <c r="D31">
        <v>5</v>
      </c>
      <c r="E31">
        <v>4</v>
      </c>
      <c r="F31">
        <v>13</v>
      </c>
      <c r="G31" t="s">
        <v>311</v>
      </c>
    </row>
    <row r="32" spans="1:7" ht="13.5">
      <c r="A32" t="s">
        <v>257</v>
      </c>
      <c r="B32" t="s">
        <v>58</v>
      </c>
      <c r="C32">
        <v>1</v>
      </c>
      <c r="D32">
        <v>2</v>
      </c>
      <c r="E32">
        <v>1</v>
      </c>
      <c r="F32">
        <v>4</v>
      </c>
      <c r="G32" t="s">
        <v>311</v>
      </c>
    </row>
    <row r="33" spans="1:7" ht="13.5">
      <c r="A33" t="s">
        <v>257</v>
      </c>
      <c r="B33" t="s">
        <v>98</v>
      </c>
      <c r="C33">
        <v>2</v>
      </c>
      <c r="D33">
        <v>4</v>
      </c>
      <c r="E33">
        <v>3</v>
      </c>
      <c r="F33">
        <v>9</v>
      </c>
      <c r="G33" t="s">
        <v>312</v>
      </c>
    </row>
    <row r="34" spans="1:7" ht="13.5">
      <c r="A34" t="s">
        <v>257</v>
      </c>
      <c r="B34" t="s">
        <v>62</v>
      </c>
      <c r="C34">
        <v>7</v>
      </c>
      <c r="D34">
        <v>8</v>
      </c>
      <c r="E34">
        <v>8</v>
      </c>
      <c r="F34">
        <v>23</v>
      </c>
      <c r="G34" t="s">
        <v>313</v>
      </c>
    </row>
    <row r="35" spans="1:7" ht="13.5">
      <c r="A35" t="s">
        <v>257</v>
      </c>
      <c r="B35" t="s">
        <v>60</v>
      </c>
      <c r="C35">
        <v>5</v>
      </c>
      <c r="D35">
        <v>6</v>
      </c>
      <c r="E35">
        <v>5</v>
      </c>
      <c r="F35">
        <v>16</v>
      </c>
      <c r="G35" t="s">
        <v>314</v>
      </c>
    </row>
    <row r="36" spans="1:7" ht="13.5">
      <c r="A36" t="s">
        <v>257</v>
      </c>
      <c r="B36" t="s">
        <v>64</v>
      </c>
      <c r="C36">
        <v>3</v>
      </c>
      <c r="D36">
        <v>1</v>
      </c>
      <c r="E36">
        <v>2</v>
      </c>
      <c r="F36">
        <v>6</v>
      </c>
      <c r="G36" t="s">
        <v>315</v>
      </c>
    </row>
    <row r="37" spans="1:7" ht="13.5">
      <c r="A37" t="s">
        <v>257</v>
      </c>
      <c r="B37" t="s">
        <v>66</v>
      </c>
      <c r="C37">
        <v>0</v>
      </c>
      <c r="D37">
        <v>0</v>
      </c>
      <c r="E37">
        <v>0</v>
      </c>
      <c r="F37">
        <v>0</v>
      </c>
      <c r="G37" t="s">
        <v>316</v>
      </c>
    </row>
    <row r="38" spans="1:7" ht="13.5">
      <c r="A38">
        <v>0</v>
      </c>
      <c r="C38">
        <v>0</v>
      </c>
      <c r="D38">
        <v>0</v>
      </c>
      <c r="E38">
        <v>0</v>
      </c>
      <c r="F38">
        <v>0</v>
      </c>
      <c r="G38" t="s">
        <v>299</v>
      </c>
    </row>
    <row r="39" spans="1:7" ht="13.5">
      <c r="A39">
        <v>0</v>
      </c>
      <c r="C39">
        <v>0</v>
      </c>
      <c r="D39">
        <v>0</v>
      </c>
      <c r="E39">
        <v>0</v>
      </c>
      <c r="F39">
        <v>0</v>
      </c>
      <c r="G39" t="s">
        <v>299</v>
      </c>
    </row>
    <row r="40" spans="1:7" ht="13.5">
      <c r="A40">
        <v>0</v>
      </c>
      <c r="C40">
        <v>0</v>
      </c>
      <c r="D40">
        <v>0</v>
      </c>
      <c r="E40">
        <v>0</v>
      </c>
      <c r="F40">
        <v>0</v>
      </c>
      <c r="G40" t="s">
        <v>299</v>
      </c>
    </row>
    <row r="41" spans="1:7" ht="13.5">
      <c r="A41">
        <v>0</v>
      </c>
      <c r="C41">
        <v>0</v>
      </c>
      <c r="D41">
        <v>0</v>
      </c>
      <c r="E41">
        <v>0</v>
      </c>
      <c r="F41">
        <v>0</v>
      </c>
      <c r="G41" t="s">
        <v>299</v>
      </c>
    </row>
    <row r="42" spans="1:7" ht="13.5">
      <c r="A42">
        <v>0</v>
      </c>
      <c r="C42">
        <v>0</v>
      </c>
      <c r="D42">
        <v>0</v>
      </c>
      <c r="E42">
        <v>0</v>
      </c>
      <c r="F42">
        <v>0</v>
      </c>
      <c r="G42" t="s">
        <v>299</v>
      </c>
    </row>
    <row r="43" spans="1:7" ht="13.5">
      <c r="A43">
        <v>0</v>
      </c>
      <c r="C43">
        <v>0</v>
      </c>
      <c r="D43">
        <v>0</v>
      </c>
      <c r="E43">
        <v>0</v>
      </c>
      <c r="F43">
        <v>0</v>
      </c>
      <c r="G43" t="s">
        <v>299</v>
      </c>
    </row>
    <row r="44" spans="1:7" ht="13.5">
      <c r="A44">
        <v>0</v>
      </c>
      <c r="C44">
        <v>0</v>
      </c>
      <c r="D44">
        <v>0</v>
      </c>
      <c r="E44">
        <v>0</v>
      </c>
      <c r="F44">
        <v>0</v>
      </c>
      <c r="G44" t="s">
        <v>299</v>
      </c>
    </row>
    <row r="45" spans="1:7" ht="13.5">
      <c r="A45">
        <v>0</v>
      </c>
      <c r="C45">
        <v>0</v>
      </c>
      <c r="D45">
        <v>0</v>
      </c>
      <c r="E45">
        <v>0</v>
      </c>
      <c r="F45">
        <v>0</v>
      </c>
      <c r="G45" t="s">
        <v>299</v>
      </c>
    </row>
    <row r="46" spans="1:7" ht="13.5">
      <c r="A46">
        <v>0</v>
      </c>
      <c r="C46">
        <v>0</v>
      </c>
      <c r="D46">
        <v>0</v>
      </c>
      <c r="E46">
        <v>0</v>
      </c>
      <c r="F46">
        <v>0</v>
      </c>
      <c r="G46" t="s">
        <v>299</v>
      </c>
    </row>
    <row r="47" spans="1:7" ht="13.5">
      <c r="A47">
        <v>0</v>
      </c>
      <c r="C47">
        <v>0</v>
      </c>
      <c r="D47">
        <v>0</v>
      </c>
      <c r="E47">
        <v>0</v>
      </c>
      <c r="F47">
        <v>0</v>
      </c>
      <c r="G47" t="s">
        <v>299</v>
      </c>
    </row>
    <row r="48" spans="1:7" ht="13.5">
      <c r="A48">
        <v>0</v>
      </c>
      <c r="C48">
        <v>0</v>
      </c>
      <c r="D48">
        <v>0</v>
      </c>
      <c r="E48">
        <v>0</v>
      </c>
      <c r="F48">
        <v>0</v>
      </c>
      <c r="G48" t="s">
        <v>299</v>
      </c>
    </row>
    <row r="49" spans="1:7" ht="13.5">
      <c r="A49">
        <v>0</v>
      </c>
      <c r="C49">
        <v>0</v>
      </c>
      <c r="D49">
        <v>0</v>
      </c>
      <c r="E49">
        <v>0</v>
      </c>
      <c r="F49">
        <v>0</v>
      </c>
      <c r="G49" t="s">
        <v>299</v>
      </c>
    </row>
    <row r="50" spans="1:7" ht="13.5">
      <c r="A50">
        <v>0</v>
      </c>
      <c r="C50">
        <v>0</v>
      </c>
      <c r="D50">
        <v>0</v>
      </c>
      <c r="E50">
        <v>0</v>
      </c>
      <c r="F50">
        <v>0</v>
      </c>
      <c r="G50" t="s">
        <v>299</v>
      </c>
    </row>
    <row r="51" spans="1:7" ht="13.5">
      <c r="A51">
        <v>0</v>
      </c>
      <c r="C51">
        <v>0</v>
      </c>
      <c r="D51">
        <v>0</v>
      </c>
      <c r="E51">
        <v>0</v>
      </c>
      <c r="F51">
        <v>0</v>
      </c>
      <c r="G51" t="s">
        <v>299</v>
      </c>
    </row>
    <row r="52" spans="1:7" ht="13.5">
      <c r="A52">
        <v>0</v>
      </c>
      <c r="C52">
        <v>0</v>
      </c>
      <c r="D52">
        <v>0</v>
      </c>
      <c r="E52">
        <v>0</v>
      </c>
      <c r="F52">
        <v>0</v>
      </c>
      <c r="G52" t="s">
        <v>299</v>
      </c>
    </row>
    <row r="53" spans="1:7" ht="13.5">
      <c r="A53">
        <v>0</v>
      </c>
      <c r="C53">
        <v>0</v>
      </c>
      <c r="D53">
        <v>0</v>
      </c>
      <c r="E53">
        <v>0</v>
      </c>
      <c r="F53">
        <v>0</v>
      </c>
      <c r="G53" t="s">
        <v>299</v>
      </c>
    </row>
    <row r="54" spans="1:7" ht="13.5">
      <c r="A54">
        <v>0</v>
      </c>
      <c r="C54">
        <v>0</v>
      </c>
      <c r="D54">
        <v>0</v>
      </c>
      <c r="E54">
        <v>0</v>
      </c>
      <c r="F54">
        <v>0</v>
      </c>
      <c r="G54" t="s">
        <v>299</v>
      </c>
    </row>
    <row r="55" spans="1:7" ht="13.5">
      <c r="A55">
        <v>0</v>
      </c>
      <c r="C55">
        <v>0</v>
      </c>
      <c r="D55">
        <v>0</v>
      </c>
      <c r="E55">
        <v>0</v>
      </c>
      <c r="F55">
        <v>0</v>
      </c>
      <c r="G55" t="s">
        <v>299</v>
      </c>
    </row>
    <row r="56" spans="1:7" ht="13.5">
      <c r="A56">
        <v>0</v>
      </c>
      <c r="C56">
        <v>0</v>
      </c>
      <c r="D56">
        <v>0</v>
      </c>
      <c r="E56">
        <v>0</v>
      </c>
      <c r="F56">
        <v>0</v>
      </c>
      <c r="G56" t="s">
        <v>299</v>
      </c>
    </row>
    <row r="57" spans="1:7" ht="13.5">
      <c r="A57">
        <v>0</v>
      </c>
      <c r="C57">
        <v>0</v>
      </c>
      <c r="D57">
        <v>0</v>
      </c>
      <c r="E57">
        <v>0</v>
      </c>
      <c r="F57">
        <v>0</v>
      </c>
      <c r="G57" t="s">
        <v>299</v>
      </c>
    </row>
    <row r="58" spans="1:7" ht="13.5">
      <c r="A58">
        <v>0</v>
      </c>
      <c r="C58">
        <v>0</v>
      </c>
      <c r="D58">
        <v>0</v>
      </c>
      <c r="E58">
        <v>0</v>
      </c>
      <c r="F58">
        <v>0</v>
      </c>
      <c r="G58" t="s">
        <v>299</v>
      </c>
    </row>
    <row r="59" spans="1:7" ht="13.5">
      <c r="A59">
        <v>0</v>
      </c>
      <c r="C59">
        <v>0</v>
      </c>
      <c r="D59">
        <v>0</v>
      </c>
      <c r="E59">
        <v>0</v>
      </c>
      <c r="F59">
        <v>0</v>
      </c>
      <c r="G59" t="s">
        <v>299</v>
      </c>
    </row>
    <row r="60" spans="1:7" ht="13.5">
      <c r="A60">
        <v>0</v>
      </c>
      <c r="C60">
        <v>0</v>
      </c>
      <c r="D60">
        <v>0</v>
      </c>
      <c r="E60">
        <v>0</v>
      </c>
      <c r="F60">
        <v>0</v>
      </c>
      <c r="G60" t="s">
        <v>299</v>
      </c>
    </row>
    <row r="61" spans="1:7" ht="13.5">
      <c r="A61" t="s">
        <v>191</v>
      </c>
      <c r="B61" t="s">
        <v>70</v>
      </c>
      <c r="C61">
        <v>2</v>
      </c>
      <c r="D61">
        <v>1</v>
      </c>
      <c r="E61">
        <v>1</v>
      </c>
      <c r="F61">
        <v>4</v>
      </c>
      <c r="G61" t="s">
        <v>317</v>
      </c>
    </row>
    <row r="62" spans="1:7" ht="13.5">
      <c r="A62" t="s">
        <v>191</v>
      </c>
      <c r="B62" t="s">
        <v>60</v>
      </c>
      <c r="C62">
        <v>4</v>
      </c>
      <c r="D62">
        <v>3</v>
      </c>
      <c r="E62">
        <v>4</v>
      </c>
      <c r="F62">
        <v>11</v>
      </c>
      <c r="G62" t="s">
        <v>318</v>
      </c>
    </row>
    <row r="63" spans="1:7" ht="13.5">
      <c r="A63" t="s">
        <v>191</v>
      </c>
      <c r="B63" t="s">
        <v>66</v>
      </c>
      <c r="C63">
        <v>0</v>
      </c>
      <c r="D63">
        <v>4</v>
      </c>
      <c r="E63">
        <v>2</v>
      </c>
      <c r="F63">
        <v>6</v>
      </c>
      <c r="G63" t="s">
        <v>319</v>
      </c>
    </row>
    <row r="64" spans="1:7" ht="13.5">
      <c r="A64" t="s">
        <v>191</v>
      </c>
      <c r="B64" t="s">
        <v>51</v>
      </c>
      <c r="C64">
        <v>5</v>
      </c>
      <c r="D64">
        <v>6</v>
      </c>
      <c r="E64">
        <v>5</v>
      </c>
      <c r="F64">
        <v>16</v>
      </c>
      <c r="G64" t="s">
        <v>320</v>
      </c>
    </row>
    <row r="65" spans="1:7" ht="13.5">
      <c r="A65" t="s">
        <v>191</v>
      </c>
      <c r="B65" t="s">
        <v>98</v>
      </c>
      <c r="C65">
        <v>1</v>
      </c>
      <c r="D65">
        <v>2</v>
      </c>
      <c r="E65">
        <v>3</v>
      </c>
      <c r="F65">
        <v>6</v>
      </c>
      <c r="G65" t="s">
        <v>321</v>
      </c>
    </row>
    <row r="66" spans="1:7" ht="13.5">
      <c r="A66" t="s">
        <v>191</v>
      </c>
      <c r="B66" t="s">
        <v>55</v>
      </c>
      <c r="C66">
        <v>8</v>
      </c>
      <c r="D66">
        <v>5</v>
      </c>
      <c r="E66">
        <v>7</v>
      </c>
      <c r="F66">
        <v>20</v>
      </c>
      <c r="G66" t="s">
        <v>322</v>
      </c>
    </row>
    <row r="67" spans="1:7" ht="13.5">
      <c r="A67" t="s">
        <v>191</v>
      </c>
      <c r="B67" t="s">
        <v>64</v>
      </c>
      <c r="C67">
        <v>3</v>
      </c>
      <c r="D67">
        <v>0</v>
      </c>
      <c r="E67">
        <v>0</v>
      </c>
      <c r="F67">
        <v>3</v>
      </c>
      <c r="G67" t="s">
        <v>323</v>
      </c>
    </row>
    <row r="68" spans="1:7" ht="13.5">
      <c r="A68" t="s">
        <v>191</v>
      </c>
      <c r="B68" t="s">
        <v>62</v>
      </c>
      <c r="C68">
        <v>6</v>
      </c>
      <c r="D68">
        <v>8</v>
      </c>
      <c r="E68">
        <v>6</v>
      </c>
      <c r="F68">
        <v>20</v>
      </c>
      <c r="G68" t="s">
        <v>324</v>
      </c>
    </row>
    <row r="69" spans="1:7" ht="13.5">
      <c r="A69" t="s">
        <v>191</v>
      </c>
      <c r="B69" t="s">
        <v>51</v>
      </c>
      <c r="C69">
        <v>7</v>
      </c>
      <c r="D69">
        <v>7</v>
      </c>
      <c r="E69">
        <v>8</v>
      </c>
      <c r="F69">
        <v>22</v>
      </c>
      <c r="G69" t="s">
        <v>320</v>
      </c>
    </row>
    <row r="70" spans="1:7" ht="13.5">
      <c r="A70">
        <v>0</v>
      </c>
      <c r="C70">
        <v>0</v>
      </c>
      <c r="D70">
        <v>0</v>
      </c>
      <c r="E70">
        <v>0</v>
      </c>
      <c r="F70">
        <v>0</v>
      </c>
      <c r="G70" t="s">
        <v>299</v>
      </c>
    </row>
    <row r="71" spans="1:7" ht="13.5">
      <c r="A71">
        <v>0</v>
      </c>
      <c r="C71">
        <v>0</v>
      </c>
      <c r="D71">
        <v>0</v>
      </c>
      <c r="E71">
        <v>0</v>
      </c>
      <c r="F71">
        <v>0</v>
      </c>
      <c r="G71" t="s">
        <v>299</v>
      </c>
    </row>
    <row r="72" spans="1:7" ht="13.5">
      <c r="A72">
        <v>0</v>
      </c>
      <c r="C72">
        <v>0</v>
      </c>
      <c r="D72">
        <v>0</v>
      </c>
      <c r="E72">
        <v>0</v>
      </c>
      <c r="F72">
        <v>0</v>
      </c>
      <c r="G72" t="s">
        <v>299</v>
      </c>
    </row>
    <row r="73" spans="1:7" ht="13.5">
      <c r="A73">
        <v>0</v>
      </c>
      <c r="C73">
        <v>0</v>
      </c>
      <c r="D73">
        <v>0</v>
      </c>
      <c r="E73">
        <v>0</v>
      </c>
      <c r="F73">
        <v>0</v>
      </c>
      <c r="G73" t="s">
        <v>299</v>
      </c>
    </row>
    <row r="74" spans="1:7" ht="13.5">
      <c r="A74">
        <v>0</v>
      </c>
      <c r="C74">
        <v>0</v>
      </c>
      <c r="D74">
        <v>0</v>
      </c>
      <c r="E74">
        <v>0</v>
      </c>
      <c r="F74">
        <v>0</v>
      </c>
      <c r="G74" t="s">
        <v>299</v>
      </c>
    </row>
    <row r="75" spans="1:7" ht="13.5">
      <c r="A75">
        <v>0</v>
      </c>
      <c r="C75">
        <v>0</v>
      </c>
      <c r="D75">
        <v>0</v>
      </c>
      <c r="E75">
        <v>0</v>
      </c>
      <c r="F75">
        <v>0</v>
      </c>
      <c r="G75" t="s">
        <v>299</v>
      </c>
    </row>
    <row r="76" spans="1:7" ht="13.5">
      <c r="A76">
        <v>0</v>
      </c>
      <c r="C76">
        <v>0</v>
      </c>
      <c r="D76">
        <v>0</v>
      </c>
      <c r="E76">
        <v>0</v>
      </c>
      <c r="F76">
        <v>0</v>
      </c>
      <c r="G76" t="s">
        <v>299</v>
      </c>
    </row>
    <row r="77" spans="1:7" ht="13.5">
      <c r="A77">
        <v>0</v>
      </c>
      <c r="C77">
        <v>0</v>
      </c>
      <c r="D77">
        <v>0</v>
      </c>
      <c r="E77">
        <v>0</v>
      </c>
      <c r="F77">
        <v>0</v>
      </c>
      <c r="G77" t="s">
        <v>299</v>
      </c>
    </row>
    <row r="78" spans="1:7" ht="13.5">
      <c r="A78">
        <v>0</v>
      </c>
      <c r="C78">
        <v>0</v>
      </c>
      <c r="D78">
        <v>0</v>
      </c>
      <c r="E78">
        <v>0</v>
      </c>
      <c r="F78">
        <v>0</v>
      </c>
      <c r="G78" t="s">
        <v>299</v>
      </c>
    </row>
    <row r="79" spans="1:7" ht="13.5">
      <c r="A79">
        <v>0</v>
      </c>
      <c r="C79">
        <v>0</v>
      </c>
      <c r="D79">
        <v>0</v>
      </c>
      <c r="E79">
        <v>0</v>
      </c>
      <c r="F79">
        <v>0</v>
      </c>
      <c r="G79" t="s">
        <v>299</v>
      </c>
    </row>
    <row r="80" spans="1:7" ht="13.5">
      <c r="A80">
        <v>0</v>
      </c>
      <c r="C80">
        <v>0</v>
      </c>
      <c r="D80">
        <v>0</v>
      </c>
      <c r="E80">
        <v>0</v>
      </c>
      <c r="F80">
        <v>0</v>
      </c>
      <c r="G80" t="s">
        <v>299</v>
      </c>
    </row>
    <row r="81" spans="1:7" ht="13.5">
      <c r="A81">
        <v>0</v>
      </c>
      <c r="C81">
        <v>0</v>
      </c>
      <c r="D81">
        <v>0</v>
      </c>
      <c r="E81">
        <v>0</v>
      </c>
      <c r="F81">
        <v>0</v>
      </c>
      <c r="G81" t="s">
        <v>299</v>
      </c>
    </row>
    <row r="82" spans="1:7" ht="13.5">
      <c r="A82">
        <v>0</v>
      </c>
      <c r="C82">
        <v>0</v>
      </c>
      <c r="D82">
        <v>0</v>
      </c>
      <c r="E82">
        <v>0</v>
      </c>
      <c r="F82">
        <v>0</v>
      </c>
      <c r="G82" t="s">
        <v>299</v>
      </c>
    </row>
    <row r="83" spans="1:7" ht="13.5">
      <c r="A83">
        <v>0</v>
      </c>
      <c r="C83">
        <v>0</v>
      </c>
      <c r="D83">
        <v>0</v>
      </c>
      <c r="E83">
        <v>0</v>
      </c>
      <c r="F83">
        <v>0</v>
      </c>
      <c r="G83" t="s">
        <v>299</v>
      </c>
    </row>
    <row r="84" spans="1:7" ht="13.5">
      <c r="A84">
        <v>0</v>
      </c>
      <c r="C84">
        <v>0</v>
      </c>
      <c r="D84">
        <v>0</v>
      </c>
      <c r="E84">
        <v>0</v>
      </c>
      <c r="F84">
        <v>0</v>
      </c>
      <c r="G84" t="s">
        <v>299</v>
      </c>
    </row>
    <row r="85" spans="1:7" ht="13.5">
      <c r="A85">
        <v>0</v>
      </c>
      <c r="C85">
        <v>0</v>
      </c>
      <c r="D85">
        <v>0</v>
      </c>
      <c r="E85">
        <v>0</v>
      </c>
      <c r="F85">
        <v>0</v>
      </c>
      <c r="G85" t="s">
        <v>299</v>
      </c>
    </row>
    <row r="86" spans="1:7" ht="13.5">
      <c r="A86">
        <v>0</v>
      </c>
      <c r="C86">
        <v>0</v>
      </c>
      <c r="D86">
        <v>0</v>
      </c>
      <c r="E86">
        <v>0</v>
      </c>
      <c r="F86">
        <v>0</v>
      </c>
      <c r="G86" t="s">
        <v>299</v>
      </c>
    </row>
    <row r="87" spans="1:7" ht="13.5">
      <c r="A87">
        <v>0</v>
      </c>
      <c r="C87">
        <v>0</v>
      </c>
      <c r="D87">
        <v>0</v>
      </c>
      <c r="E87">
        <v>0</v>
      </c>
      <c r="F87">
        <v>0</v>
      </c>
      <c r="G87" t="s">
        <v>299</v>
      </c>
    </row>
    <row r="88" spans="1:7" ht="13.5">
      <c r="A88">
        <v>0</v>
      </c>
      <c r="C88">
        <v>0</v>
      </c>
      <c r="D88">
        <v>0</v>
      </c>
      <c r="E88">
        <v>0</v>
      </c>
      <c r="F88">
        <v>0</v>
      </c>
      <c r="G88" t="s">
        <v>299</v>
      </c>
    </row>
    <row r="89" spans="1:7" ht="13.5">
      <c r="A89">
        <v>0</v>
      </c>
      <c r="C89">
        <v>0</v>
      </c>
      <c r="D89">
        <v>0</v>
      </c>
      <c r="E89">
        <v>0</v>
      </c>
      <c r="F89">
        <v>0</v>
      </c>
      <c r="G89" t="s">
        <v>299</v>
      </c>
    </row>
    <row r="90" spans="1:7" ht="13.5">
      <c r="A90">
        <v>0</v>
      </c>
      <c r="C90">
        <v>0</v>
      </c>
      <c r="D90">
        <v>0</v>
      </c>
      <c r="E90">
        <v>0</v>
      </c>
      <c r="F90">
        <v>0</v>
      </c>
      <c r="G90" t="s">
        <v>299</v>
      </c>
    </row>
    <row r="91" spans="1:7" ht="13.5">
      <c r="A91">
        <v>0</v>
      </c>
      <c r="C91">
        <v>0</v>
      </c>
      <c r="D91">
        <v>0</v>
      </c>
      <c r="E91">
        <v>0</v>
      </c>
      <c r="F91">
        <v>0</v>
      </c>
      <c r="G91" t="s">
        <v>299</v>
      </c>
    </row>
    <row r="92" spans="1:7" ht="13.5">
      <c r="A92">
        <v>0</v>
      </c>
      <c r="C92">
        <v>0</v>
      </c>
      <c r="D92">
        <v>0</v>
      </c>
      <c r="E92">
        <v>0</v>
      </c>
      <c r="F92">
        <v>0</v>
      </c>
      <c r="G92" t="s">
        <v>299</v>
      </c>
    </row>
    <row r="93" spans="1:7" ht="13.5">
      <c r="A93">
        <v>0</v>
      </c>
      <c r="C93">
        <v>0</v>
      </c>
      <c r="D93">
        <v>0</v>
      </c>
      <c r="E93">
        <v>0</v>
      </c>
      <c r="F93">
        <v>0</v>
      </c>
      <c r="G93" t="s">
        <v>299</v>
      </c>
    </row>
    <row r="94" spans="1:7" ht="13.5">
      <c r="A94">
        <v>0</v>
      </c>
      <c r="C94">
        <v>0</v>
      </c>
      <c r="D94">
        <v>0</v>
      </c>
      <c r="E94">
        <v>0</v>
      </c>
      <c r="F94">
        <v>0</v>
      </c>
      <c r="G94" t="s">
        <v>299</v>
      </c>
    </row>
    <row r="95" spans="1:7" ht="13.5">
      <c r="A95">
        <v>0</v>
      </c>
      <c r="C95">
        <v>0</v>
      </c>
      <c r="D95">
        <v>0</v>
      </c>
      <c r="E95">
        <v>0</v>
      </c>
      <c r="F95">
        <v>0</v>
      </c>
      <c r="G95" t="s">
        <v>299</v>
      </c>
    </row>
    <row r="96" spans="1:7" ht="13.5">
      <c r="A96">
        <v>0</v>
      </c>
      <c r="C96">
        <v>0</v>
      </c>
      <c r="D96">
        <v>0</v>
      </c>
      <c r="E96">
        <v>0</v>
      </c>
      <c r="F96">
        <v>0</v>
      </c>
      <c r="G96" t="s">
        <v>299</v>
      </c>
    </row>
    <row r="97" spans="1:7" ht="13.5">
      <c r="A97">
        <v>0</v>
      </c>
      <c r="C97">
        <v>0</v>
      </c>
      <c r="D97">
        <v>0</v>
      </c>
      <c r="E97">
        <v>0</v>
      </c>
      <c r="F97">
        <v>0</v>
      </c>
      <c r="G97" t="s">
        <v>299</v>
      </c>
    </row>
    <row r="98" spans="1:7" ht="13.5">
      <c r="A98">
        <v>0</v>
      </c>
      <c r="C98">
        <v>0</v>
      </c>
      <c r="D98">
        <v>0</v>
      </c>
      <c r="E98">
        <v>0</v>
      </c>
      <c r="F98">
        <v>0</v>
      </c>
      <c r="G98" t="s">
        <v>299</v>
      </c>
    </row>
    <row r="99" spans="1:7" ht="13.5">
      <c r="A99">
        <v>0</v>
      </c>
      <c r="C99">
        <v>0</v>
      </c>
      <c r="D99">
        <v>0</v>
      </c>
      <c r="E99">
        <v>0</v>
      </c>
      <c r="F99">
        <v>0</v>
      </c>
      <c r="G99" t="s">
        <v>299</v>
      </c>
    </row>
    <row r="100" spans="1:7" ht="13.5">
      <c r="A100">
        <v>0</v>
      </c>
      <c r="C100">
        <v>0</v>
      </c>
      <c r="D100">
        <v>0</v>
      </c>
      <c r="E100">
        <v>0</v>
      </c>
      <c r="F100">
        <v>0</v>
      </c>
      <c r="G100" t="s">
        <v>299</v>
      </c>
    </row>
    <row r="101" spans="1:7" ht="13.5">
      <c r="A101">
        <v>0</v>
      </c>
      <c r="C101">
        <v>0</v>
      </c>
      <c r="D101">
        <v>0</v>
      </c>
      <c r="E101">
        <v>0</v>
      </c>
      <c r="F101">
        <v>0</v>
      </c>
      <c r="G101" t="s">
        <v>299</v>
      </c>
    </row>
    <row r="102" spans="1:7" ht="13.5">
      <c r="A102">
        <v>0</v>
      </c>
      <c r="C102">
        <v>0</v>
      </c>
      <c r="D102">
        <v>0</v>
      </c>
      <c r="E102">
        <v>0</v>
      </c>
      <c r="F102">
        <v>0</v>
      </c>
      <c r="G102" t="s">
        <v>299</v>
      </c>
    </row>
    <row r="103" spans="1:7" ht="13.5">
      <c r="A103">
        <v>0</v>
      </c>
      <c r="C103">
        <v>0</v>
      </c>
      <c r="D103">
        <v>0</v>
      </c>
      <c r="E103">
        <v>0</v>
      </c>
      <c r="F103">
        <v>0</v>
      </c>
      <c r="G103" t="s">
        <v>299</v>
      </c>
    </row>
    <row r="104" spans="1:7" ht="13.5">
      <c r="A104">
        <v>0</v>
      </c>
      <c r="C104">
        <v>0</v>
      </c>
      <c r="D104">
        <v>0</v>
      </c>
      <c r="E104">
        <v>0</v>
      </c>
      <c r="F104">
        <v>0</v>
      </c>
      <c r="G104" t="s">
        <v>299</v>
      </c>
    </row>
    <row r="105" spans="1:7" ht="13.5">
      <c r="A105">
        <v>0</v>
      </c>
      <c r="C105">
        <v>0</v>
      </c>
      <c r="D105">
        <v>0</v>
      </c>
      <c r="E105">
        <v>0</v>
      </c>
      <c r="F105">
        <v>0</v>
      </c>
      <c r="G105" t="s">
        <v>299</v>
      </c>
    </row>
    <row r="106" spans="1:7" ht="13.5">
      <c r="A106">
        <v>0</v>
      </c>
      <c r="C106">
        <v>0</v>
      </c>
      <c r="D106">
        <v>0</v>
      </c>
      <c r="E106">
        <v>0</v>
      </c>
      <c r="F106">
        <v>0</v>
      </c>
      <c r="G106" t="s">
        <v>299</v>
      </c>
    </row>
    <row r="107" spans="1:7" ht="13.5">
      <c r="A107">
        <v>0</v>
      </c>
      <c r="C107">
        <v>0</v>
      </c>
      <c r="D107">
        <v>0</v>
      </c>
      <c r="E107">
        <v>0</v>
      </c>
      <c r="F107">
        <v>0</v>
      </c>
      <c r="G107" t="s">
        <v>299</v>
      </c>
    </row>
    <row r="108" spans="1:7" ht="13.5">
      <c r="A108">
        <v>0</v>
      </c>
      <c r="C108">
        <v>0</v>
      </c>
      <c r="D108">
        <v>0</v>
      </c>
      <c r="E108">
        <v>0</v>
      </c>
      <c r="F108">
        <v>0</v>
      </c>
      <c r="G108" t="s">
        <v>299</v>
      </c>
    </row>
    <row r="109" spans="1:7" ht="13.5">
      <c r="A109">
        <v>0</v>
      </c>
      <c r="C109">
        <v>0</v>
      </c>
      <c r="D109">
        <v>0</v>
      </c>
      <c r="E109">
        <v>0</v>
      </c>
      <c r="F109">
        <v>0</v>
      </c>
      <c r="G109" t="s">
        <v>299</v>
      </c>
    </row>
    <row r="110" spans="1:7" ht="13.5">
      <c r="A110">
        <v>0</v>
      </c>
      <c r="C110">
        <v>0</v>
      </c>
      <c r="D110">
        <v>0</v>
      </c>
      <c r="E110">
        <v>0</v>
      </c>
      <c r="F110">
        <v>0</v>
      </c>
      <c r="G110" t="s">
        <v>299</v>
      </c>
    </row>
    <row r="111" spans="1:7" ht="13.5">
      <c r="A111">
        <v>0</v>
      </c>
      <c r="C111">
        <v>0</v>
      </c>
      <c r="D111">
        <v>0</v>
      </c>
      <c r="E111">
        <v>0</v>
      </c>
      <c r="F111">
        <v>0</v>
      </c>
      <c r="G111" t="s">
        <v>299</v>
      </c>
    </row>
    <row r="112" spans="1:7" ht="13.5">
      <c r="A112">
        <v>0</v>
      </c>
      <c r="C112">
        <v>0</v>
      </c>
      <c r="D112">
        <v>0</v>
      </c>
      <c r="E112">
        <v>0</v>
      </c>
      <c r="F112">
        <v>0</v>
      </c>
      <c r="G112" t="s">
        <v>299</v>
      </c>
    </row>
    <row r="113" spans="1:7" ht="13.5">
      <c r="A113">
        <v>0</v>
      </c>
      <c r="C113">
        <v>0</v>
      </c>
      <c r="D113">
        <v>0</v>
      </c>
      <c r="E113">
        <v>0</v>
      </c>
      <c r="F113">
        <v>0</v>
      </c>
      <c r="G113" t="s">
        <v>299</v>
      </c>
    </row>
    <row r="114" spans="1:7" ht="13.5">
      <c r="A114">
        <v>0</v>
      </c>
      <c r="C114">
        <v>0</v>
      </c>
      <c r="D114">
        <v>0</v>
      </c>
      <c r="E114">
        <v>0</v>
      </c>
      <c r="F114">
        <v>0</v>
      </c>
      <c r="G114" t="s">
        <v>299</v>
      </c>
    </row>
    <row r="115" spans="1:7" ht="13.5">
      <c r="A115">
        <v>0</v>
      </c>
      <c r="C115">
        <v>0</v>
      </c>
      <c r="D115">
        <v>0</v>
      </c>
      <c r="E115">
        <v>0</v>
      </c>
      <c r="F115">
        <v>0</v>
      </c>
      <c r="G115" t="s">
        <v>299</v>
      </c>
    </row>
  </sheetData>
  <mergeCells count="12">
    <mergeCell ref="I1:S1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/>
  <pageMargins left="0.75" right="0.75" top="1" bottom="1" header="0.512" footer="0.512"/>
  <pageSetup orientation="landscape" paperSize="9" scale="12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豊田広和</dc:creator>
  <cp:keywords/>
  <dc:description/>
  <cp:lastModifiedBy>岡田</cp:lastModifiedBy>
  <cp:lastPrinted>2005-11-21T09:14:21Z</cp:lastPrinted>
  <dcterms:created xsi:type="dcterms:W3CDTF">2005-11-20T16:22:38Z</dcterms:created>
  <dcterms:modified xsi:type="dcterms:W3CDTF">2006-08-05T10:54:47Z</dcterms:modified>
  <cp:category/>
  <cp:version/>
  <cp:contentType/>
  <cp:contentStatus/>
</cp:coreProperties>
</file>